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725" firstSheet="10" activeTab="10"/>
  </bookViews>
  <sheets>
    <sheet name="整体支出绩效自评表" sheetId="27" r:id="rId1"/>
    <sheet name="部门预算项目支出绩效自评结果汇总表" sheetId="11" r:id="rId2"/>
    <sheet name="甘肃省陇南市赵家沟金矿普查" sheetId="21" r:id="rId3"/>
    <sheet name="甘肃省西成矿田磨沟一带铅锌矿调查评价项目" sheetId="20" r:id="rId4"/>
    <sheet name="甘肃省西秦岭成矿带铅锌金锑多金属矿找矿靶区优选" sheetId="22" r:id="rId5"/>
    <sheet name="陇南市成县城关镇地质灾害精细调查" sheetId="18" r:id="rId6"/>
    <sheet name="甘肃省陇南市厂坝-郭家沟一带铅锌多金属矿异常查证" sheetId="25" r:id="rId7"/>
    <sheet name="甘肃省徽县半坡山铅锌矿普查" sheetId="26" r:id="rId8"/>
    <sheet name="甘肃省景泰县响水沟天然矿泉水资源调查评价" sheetId="19" r:id="rId9"/>
    <sheet name="自然资源部黄河上游战略性矿产资源重点实验室人才培养与平台建设" sheetId="17" r:id="rId10"/>
    <sheet name="自然资源保护能力建设资金支出绩效评价表" sheetId="15" r:id="rId11"/>
    <sheet name="2022-2023年度全省汛期驻守技术支撑及应急排查处置项目" sheetId="23" r:id="rId12"/>
  </sheets>
  <calcPr calcId="144525" concurrentCalc="0"/>
</workbook>
</file>

<file path=xl/sharedStrings.xml><?xml version="1.0" encoding="utf-8"?>
<sst xmlns="http://schemas.openxmlformats.org/spreadsheetml/2006/main" count="1243" uniqueCount="550">
  <si>
    <t>2022年度部门（单位）整体支出绩效自评表</t>
  </si>
  <si>
    <t>部门（单位）名称</t>
  </si>
  <si>
    <t>甘肃省有色金属地质勘查局兰州矿产勘查院</t>
  </si>
  <si>
    <t>年度资金预算情况</t>
  </si>
  <si>
    <t>部门（单位）整体支出</t>
  </si>
  <si>
    <t>年初预算数（万元）</t>
  </si>
  <si>
    <t>全年预算数（万元）</t>
  </si>
  <si>
    <t>实际支出数（万元）</t>
  </si>
  <si>
    <t>执行率</t>
  </si>
  <si>
    <t>分值</t>
  </si>
  <si>
    <t>得分</t>
  </si>
  <si>
    <t>全年支出</t>
  </si>
  <si>
    <t>项目支出</t>
  </si>
  <si>
    <t>-</t>
  </si>
  <si>
    <t>其中：基本支出</t>
  </si>
  <si>
    <t>年度总体绩效目标完成情况</t>
  </si>
  <si>
    <t>预期目标</t>
  </si>
  <si>
    <t>目标实际完成情况</t>
  </si>
  <si>
    <t>目标1：完成2022年省级基础地质调查项目；完成2022年省级地质勘查基金项目</t>
  </si>
  <si>
    <t>目标1完成情况：截止2022年底，完成2022年省级基础地质调查项目工作总量的42%；完成2021年省级地质勘查基金项目工作总量的12%。</t>
  </si>
  <si>
    <t>目标2：加强资质建设。延续地质灾害防治工程勘查、设计两项甲级资质，增加测绘乙级资质的专业类别。</t>
  </si>
  <si>
    <t>目标2完成情况：截止2022年底，完成了地质灾害防治工程勘查、设计两项甲级资质的延续，测绘乙级资质新增“大地测量”、“地图编制”两项专业类别。</t>
  </si>
  <si>
    <t>目标3：积极响应甘肃有色地质勘查局等上级部门号召，有效完成全院党建工作、矿产地质勘查相关要素化验测量工作及生态环境保护工作。</t>
  </si>
  <si>
    <t>目标3完成情况：一是全院党员学习贯彻“不忘初心、牢记使命”主题教育，推进“两学一做”学习教育常态化；二是积极响应号召，并完成2022年初新冠肺炎疫情防控部署工作，有效保障全院公职人员及家属的身体健康及生命安全。</t>
  </si>
  <si>
    <t>目标4：完成2022年度中央自然灾害防治体系建设补助资金项目、2022年省级第二批地质灾害防治专项资金项目、自然资源部黄河上游战略矿产资源重点实验室创新人才培养与平台建设、自然资源保护能力建设</t>
  </si>
  <si>
    <t>目标4完成情况：截止2022年底，2022年度中央自然灾害防治体系建设补助资金项目、2022年省级第二批地质灾害防治专项资金项目、自然资源保护能力建设均已完成。</t>
  </si>
  <si>
    <t>目标5：完成全院经营性收入13800万元</t>
  </si>
  <si>
    <t>目标5完成情况：2022年完成全院经营性收入10403.4万元</t>
  </si>
  <si>
    <t>一级指标</t>
  </si>
  <si>
    <t>二级指标</t>
  </si>
  <si>
    <t>三级指标</t>
  </si>
  <si>
    <t>年度指标值</t>
  </si>
  <si>
    <t>实际完成值</t>
  </si>
  <si>
    <t>偏差原因分析
及改进措施</t>
  </si>
  <si>
    <t>部门管理</t>
  </si>
  <si>
    <t>资金投入</t>
  </si>
  <si>
    <t>基本支出预算执行率</t>
  </si>
  <si>
    <t>=100%</t>
  </si>
  <si>
    <t/>
  </si>
  <si>
    <t>项目支出预算执行率</t>
  </si>
  <si>
    <t>偏差原因：立项设计审查较晚，同时受2022年疫情影响
改进措施：组织技术人员提升工作效率，加快项目实施进度，尽快形成支出。</t>
  </si>
  <si>
    <t>“三公经费”控制率</t>
  </si>
  <si>
    <t>&lt;=100%</t>
  </si>
  <si>
    <t>结转结余变动率</t>
  </si>
  <si>
    <t>&lt;=0%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</si>
  <si>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</si>
  <si>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</si>
  <si>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</si>
  <si>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</si>
  <si>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</si>
  <si>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</si>
  <si>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</si>
  <si>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</si>
  <si>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</si>
  <si>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</si>
  <si>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</si>
  <si>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</si>
  <si>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</si>
  <si>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</si>
  <si>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</si>
  <si>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响应及时性</t>
  </si>
  <si>
    <t>及时</t>
  </si>
  <si>
    <t>产出成本指标</t>
  </si>
  <si>
    <t>控制范围内</t>
  </si>
  <si>
    <t>新增储量-金（吨）</t>
  </si>
  <si>
    <t>＞=0.36</t>
  </si>
  <si>
    <t>地质成果报告形成率（%）</t>
  </si>
  <si>
    <t>槽探工作完成数量（立方米）</t>
  </si>
  <si>
    <t>＞1000</t>
  </si>
  <si>
    <t>地质勘查工作完成数量（平方千米）</t>
  </si>
  <si>
    <t>＞50</t>
  </si>
  <si>
    <t>钻探工作完成数量（米）</t>
  </si>
  <si>
    <t>＞500</t>
  </si>
  <si>
    <t>基础地质勘查项目计划完成数（个）</t>
  </si>
  <si>
    <t>&gt;=1</t>
  </si>
  <si>
    <t>承担社会地质工作项目</t>
  </si>
  <si>
    <t>&gt;=4</t>
  </si>
  <si>
    <t>成果报告量</t>
  </si>
  <si>
    <t>&gt;=6</t>
  </si>
  <si>
    <t>部门效果目标</t>
  </si>
  <si>
    <t>社会效益指标</t>
  </si>
  <si>
    <t>素质提高</t>
  </si>
  <si>
    <t>相关方满意度（%）</t>
  </si>
  <si>
    <t>＞90%</t>
  </si>
  <si>
    <t>地质报告满意度</t>
  </si>
  <si>
    <t>地质勘查规划完成及时性</t>
  </si>
  <si>
    <t>地质勘查项目安全事故率（%）</t>
  </si>
  <si>
    <t>＝0%</t>
  </si>
  <si>
    <t>安全事故发生数（次）</t>
  </si>
  <si>
    <t>＝0</t>
  </si>
  <si>
    <t>服务对象满意度</t>
  </si>
  <si>
    <t>服务满意度</t>
  </si>
  <si>
    <t>社会影响</t>
  </si>
  <si>
    <t>单位获奖情况</t>
  </si>
  <si>
    <t>&gt;=2</t>
  </si>
  <si>
    <t>违法违纪情况</t>
  </si>
  <si>
    <t>&lt;=0</t>
  </si>
  <si>
    <t>能力建设</t>
  </si>
  <si>
    <t>长效管理</t>
  </si>
  <si>
    <t>中期规划建设完备程度</t>
  </si>
  <si>
    <t>完备</t>
  </si>
  <si>
    <t>人力资源建设</t>
  </si>
  <si>
    <t>人员培训机制完备性</t>
  </si>
  <si>
    <t>档案管理</t>
  </si>
  <si>
    <t>档案管理完备性</t>
  </si>
  <si>
    <t>合计</t>
  </si>
  <si>
    <t>优秀</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</si>
  <si>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</si>
  <si>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</si>
  <si>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</si>
  <si>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2022年度省级部门预算支出项目绩效自评结果汇总表</t>
  </si>
  <si>
    <t>序号</t>
  </si>
  <si>
    <t>项目名称</t>
  </si>
  <si>
    <t>主管部门</t>
  </si>
  <si>
    <t>项目资金（万元）</t>
  </si>
  <si>
    <t>自评得分</t>
  </si>
  <si>
    <t>项目资金占比</t>
  </si>
  <si>
    <t>备注</t>
  </si>
  <si>
    <t>全年预算数（A）</t>
  </si>
  <si>
    <t>全年执行数（B）</t>
  </si>
  <si>
    <t>执行率
（B/A）</t>
  </si>
  <si>
    <t>小计</t>
  </si>
  <si>
    <t>当年财政拨款</t>
  </si>
  <si>
    <t>上年结转资金</t>
  </si>
  <si>
    <t>其他资金</t>
  </si>
  <si>
    <t>甘肃省陇南市赵家沟金矿普查</t>
  </si>
  <si>
    <t>甘肃省有色金属地质勘查局</t>
  </si>
  <si>
    <t>甘肃省西成矿田磨沟一带铅锌矿调查评价</t>
  </si>
  <si>
    <t>甘肃省西秦岭成矿带铅锌金锑多金属矿找矿靶区优选</t>
  </si>
  <si>
    <t>陇南市成县城关镇地质灾害精细调查</t>
  </si>
  <si>
    <t>甘肃省陇南市厂坝-郭家沟一带铅锌多金属矿异常查证设计项目</t>
  </si>
  <si>
    <t>甘肃省徽县半坡山铅锌矿普查项目</t>
  </si>
  <si>
    <t>甘肃省景泰县响水沟天然矿泉水资源调查评价</t>
  </si>
  <si>
    <t>自然资源部黄河上游战略性矿产资源重点实验室人才培养与平台建设</t>
  </si>
  <si>
    <t>2022年自然资源保护能力建设资金</t>
  </si>
  <si>
    <t>2022-2023年度全省汛期驻守技术支撑及应急排查处置</t>
  </si>
  <si>
    <r>
      <rPr>
        <b/>
        <sz val="20"/>
        <color theme="1"/>
        <rFont val="宋体"/>
        <charset val="134"/>
      </rPr>
      <t>2022年</t>
    </r>
    <r>
      <rPr>
        <b/>
        <u/>
        <sz val="20"/>
        <color theme="1"/>
        <rFont val="宋体"/>
        <charset val="134"/>
      </rPr>
      <t xml:space="preserve"> 甘肃省陇南市赵家沟金矿普查 </t>
    </r>
    <r>
      <rPr>
        <b/>
        <sz val="20"/>
        <color theme="1"/>
        <rFont val="宋体"/>
        <charset val="134"/>
      </rPr>
      <t>部门预算项目支出绩效自评表</t>
    </r>
  </si>
  <si>
    <t>实施单位</t>
  </si>
  <si>
    <t>年初预算数</t>
  </si>
  <si>
    <t>全年预算数</t>
  </si>
  <si>
    <t>全年执行数</t>
  </si>
  <si>
    <t>年度资金总额</t>
  </si>
  <si>
    <t>其中：当年财政拨款</t>
  </si>
  <si>
    <t xml:space="preserve">      上年结转资金</t>
  </si>
  <si>
    <t>—</t>
  </si>
  <si>
    <t xml:space="preserve">  其他资金</t>
  </si>
  <si>
    <t>年度总体目标</t>
  </si>
  <si>
    <t>实际完成情况</t>
  </si>
  <si>
    <r>
      <rPr>
        <sz val="9"/>
        <color rgb="FF000000"/>
        <rFont val="宋体"/>
        <charset val="134"/>
        <scheme val="minor"/>
      </rPr>
      <t xml:space="preserve">    预期完成1:10000土壤地球化学测量3.42km</t>
    </r>
    <r>
      <rPr>
        <vertAlign val="superscript"/>
        <sz val="9"/>
        <color rgb="FF000000"/>
        <rFont val="宋体"/>
        <charset val="134"/>
        <scheme val="minor"/>
      </rPr>
      <t>2</t>
    </r>
    <r>
      <rPr>
        <sz val="9"/>
        <color rgb="FF000000"/>
        <rFont val="宋体"/>
        <charset val="134"/>
        <scheme val="minor"/>
      </rPr>
      <t>、1:2000土壤剖面测量5km；1:10000地质简测3.42km</t>
    </r>
    <r>
      <rPr>
        <vertAlign val="superscript"/>
        <sz val="9"/>
        <color rgb="FF000000"/>
        <rFont val="宋体"/>
        <charset val="134"/>
        <scheme val="minor"/>
      </rPr>
      <t>2</t>
    </r>
    <r>
      <rPr>
        <sz val="9"/>
        <color rgb="FF000000"/>
        <rFont val="宋体"/>
        <charset val="134"/>
        <scheme val="minor"/>
      </rPr>
      <t>；1:2000地质简测1km</t>
    </r>
    <r>
      <rPr>
        <vertAlign val="superscript"/>
        <sz val="9"/>
        <color rgb="FF000000"/>
        <rFont val="宋体"/>
        <charset val="134"/>
        <scheme val="minor"/>
      </rPr>
      <t>2</t>
    </r>
    <r>
      <rPr>
        <sz val="9"/>
        <color rgb="FF000000"/>
        <rFont val="宋体"/>
        <charset val="134"/>
        <scheme val="minor"/>
      </rPr>
      <t>；槽探2000m</t>
    </r>
    <r>
      <rPr>
        <vertAlign val="superscript"/>
        <sz val="9"/>
        <color rgb="FF000000"/>
        <rFont val="宋体"/>
        <charset val="134"/>
        <scheme val="minor"/>
      </rPr>
      <t>3</t>
    </r>
    <r>
      <rPr>
        <sz val="9"/>
        <color rgb="FF000000"/>
        <rFont val="宋体"/>
        <charset val="134"/>
        <scheme val="minor"/>
      </rPr>
      <t>；钻探1240m；各类测试样品2210件；提交金推断资源量400kg。</t>
    </r>
  </si>
  <si>
    <r>
      <rPr>
        <sz val="9"/>
        <color theme="1"/>
        <rFont val="宋体"/>
        <charset val="134"/>
      </rPr>
      <t>1.完成1:10000土壤地球化学测量3.42km</t>
    </r>
    <r>
      <rPr>
        <vertAlign val="superscript"/>
        <sz val="9"/>
        <color theme="1"/>
        <rFont val="宋体"/>
        <charset val="134"/>
      </rPr>
      <t>2</t>
    </r>
    <r>
      <rPr>
        <sz val="9"/>
        <color theme="1"/>
        <rFont val="宋体"/>
        <charset val="134"/>
      </rPr>
      <t xml:space="preserve">
2.完成1:10000地质简测3.42km</t>
    </r>
    <r>
      <rPr>
        <vertAlign val="superscript"/>
        <sz val="9"/>
        <color theme="1"/>
        <rFont val="宋体"/>
        <charset val="134"/>
      </rPr>
      <t>2</t>
    </r>
    <r>
      <rPr>
        <sz val="9"/>
        <color theme="1"/>
        <rFont val="宋体"/>
        <charset val="134"/>
      </rPr>
      <t xml:space="preserve">
3.完成1:2000地质简测1km</t>
    </r>
    <r>
      <rPr>
        <vertAlign val="superscript"/>
        <sz val="9"/>
        <color theme="1"/>
        <rFont val="宋体"/>
        <charset val="134"/>
      </rPr>
      <t>2</t>
    </r>
    <r>
      <rPr>
        <sz val="9"/>
        <color theme="1"/>
        <rFont val="宋体"/>
        <charset val="134"/>
      </rPr>
      <t xml:space="preserve">
4.完成槽探120m</t>
    </r>
    <r>
      <rPr>
        <vertAlign val="superscript"/>
        <sz val="9"/>
        <color theme="1"/>
        <rFont val="宋体"/>
        <charset val="134"/>
      </rPr>
      <t>3</t>
    </r>
    <r>
      <rPr>
        <sz val="9"/>
        <color theme="1"/>
        <rFont val="宋体"/>
        <charset val="134"/>
      </rPr>
      <t xml:space="preserve">                                             
5.完成各类测试样品1607件</t>
    </r>
  </si>
  <si>
    <t>绩效指标</t>
  </si>
  <si>
    <t>偏差原因分析及改进措施</t>
  </si>
  <si>
    <t>产出指标（50分）</t>
  </si>
  <si>
    <t>数量指标（30分）</t>
  </si>
  <si>
    <t>提交项目工作设计</t>
  </si>
  <si>
    <t>1套</t>
  </si>
  <si>
    <t>1:10000土壤地球化学测量</t>
  </si>
  <si>
    <r>
      <rPr>
        <sz val="9"/>
        <color theme="1"/>
        <rFont val="宋体"/>
        <charset val="134"/>
        <scheme val="minor"/>
      </rPr>
      <t>3.42km</t>
    </r>
    <r>
      <rPr>
        <vertAlign val="superscript"/>
        <sz val="9"/>
        <color theme="1"/>
        <rFont val="宋体"/>
        <charset val="134"/>
        <scheme val="minor"/>
      </rPr>
      <t>2</t>
    </r>
  </si>
  <si>
    <t>1:10000地质简测</t>
  </si>
  <si>
    <t>1:2000地质简测</t>
  </si>
  <si>
    <r>
      <rPr>
        <sz val="9"/>
        <color theme="1"/>
        <rFont val="宋体"/>
        <charset val="134"/>
        <scheme val="minor"/>
      </rPr>
      <t>1km</t>
    </r>
    <r>
      <rPr>
        <vertAlign val="superscript"/>
        <sz val="9"/>
        <color theme="1"/>
        <rFont val="宋体"/>
        <charset val="134"/>
        <scheme val="minor"/>
      </rPr>
      <t>2</t>
    </r>
  </si>
  <si>
    <t>疫情造成的影响，致使项目前期工作未及时完成。
改进措施：加快项目验收进度</t>
  </si>
  <si>
    <t>槽探</t>
  </si>
  <si>
    <r>
      <rPr>
        <sz val="9"/>
        <color theme="1"/>
        <rFont val="宋体"/>
        <charset val="134"/>
        <scheme val="minor"/>
      </rPr>
      <t>2000m</t>
    </r>
    <r>
      <rPr>
        <vertAlign val="superscript"/>
        <sz val="9"/>
        <color theme="1"/>
        <rFont val="宋体"/>
        <charset val="134"/>
        <scheme val="minor"/>
      </rPr>
      <t>3</t>
    </r>
  </si>
  <si>
    <r>
      <rPr>
        <sz val="9"/>
        <color theme="1"/>
        <rFont val="宋体"/>
        <charset val="134"/>
        <scheme val="minor"/>
      </rPr>
      <t>120m</t>
    </r>
    <r>
      <rPr>
        <vertAlign val="superscript"/>
        <sz val="9"/>
        <color theme="1"/>
        <rFont val="宋体"/>
        <charset val="134"/>
        <scheme val="minor"/>
      </rPr>
      <t>3</t>
    </r>
  </si>
  <si>
    <t>采加化</t>
  </si>
  <si>
    <t>2210件</t>
  </si>
  <si>
    <t>1607件</t>
  </si>
  <si>
    <t>质量指标（10分）</t>
  </si>
  <si>
    <t>地质、化探工作验收合格率</t>
  </si>
  <si>
    <t>实验测试数据准确率</t>
  </si>
  <si>
    <t>时效指标（5分）</t>
  </si>
  <si>
    <t>野外地质工作完成及时性</t>
  </si>
  <si>
    <t>项目检查验收及时性</t>
  </si>
  <si>
    <t>成本指标（5分）</t>
  </si>
  <si>
    <t>项目劳务支出</t>
  </si>
  <si>
    <t>45.08万元</t>
  </si>
  <si>
    <t>11.078万元</t>
  </si>
  <si>
    <t>项目邮电费用支出</t>
  </si>
  <si>
    <t>1.36万元</t>
  </si>
  <si>
    <t>0.15万元</t>
  </si>
  <si>
    <t>项目专家评审费支出</t>
  </si>
  <si>
    <t>500元/天</t>
  </si>
  <si>
    <t>项目用电费用支出</t>
  </si>
  <si>
    <t>0.6万元</t>
  </si>
  <si>
    <t>0.21万元</t>
  </si>
  <si>
    <t>项目材料成本</t>
  </si>
  <si>
    <t>效益指标（30分）</t>
  </si>
  <si>
    <t>社会效益指标（16分）</t>
  </si>
  <si>
    <t>增加当地从业人员就业</t>
  </si>
  <si>
    <t>5人</t>
  </si>
  <si>
    <t>下一步基础地质调查项目续作</t>
  </si>
  <si>
    <t>1个</t>
  </si>
  <si>
    <t>安全生产事故</t>
  </si>
  <si>
    <t>生态效益指标（8分）</t>
  </si>
  <si>
    <t>绿色勘查执行情况</t>
  </si>
  <si>
    <t>可持续影响指标（6分）</t>
  </si>
  <si>
    <t>建立了完善的生态恢复方案</t>
  </si>
  <si>
    <t>完成</t>
  </si>
  <si>
    <t>档案管理机制健全性</t>
  </si>
  <si>
    <t>满意度指标（10分）</t>
  </si>
  <si>
    <t>服务对象满意度指标（10分）</t>
  </si>
  <si>
    <t>主管单位满意度</t>
  </si>
  <si>
    <t>勘查区群众满意度</t>
  </si>
  <si>
    <t>总分</t>
  </si>
  <si>
    <t>说明</t>
  </si>
  <si>
    <t>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</si>
  <si>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</si>
  <si>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</si>
  <si>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</si>
  <si>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r>
      <rPr>
        <b/>
        <sz val="20"/>
        <color theme="1"/>
        <rFont val="宋体"/>
        <charset val="134"/>
      </rPr>
      <t>2022年</t>
    </r>
    <r>
      <rPr>
        <b/>
        <u/>
        <sz val="20"/>
        <color theme="1"/>
        <rFont val="宋体"/>
        <charset val="134"/>
      </rPr>
      <t xml:space="preserve"> 甘肃省西成矿田磨沟一带铅锌矿调查评价项目</t>
    </r>
    <r>
      <rPr>
        <b/>
        <sz val="20"/>
        <color theme="1"/>
        <rFont val="宋体"/>
        <charset val="134"/>
      </rPr>
      <t>部门预算项目支出绩效自评表</t>
    </r>
  </si>
  <si>
    <t>甘肃省西成矿田磨沟一带铅锌矿调查评价项目</t>
  </si>
  <si>
    <t>1：2000地质剖面测量1.6Km；可控源音频大地电磁测深测量41点；钻探工程886m激电测井886m；基本分析样品采集及化验35件；薄片制片鉴定 6件;光片制片鉴定6件。
通过以上地质工作在甘肃省徽县66.10平方公里范围内圈定找矿靶区1～2处。</t>
  </si>
  <si>
    <t>1、完成1：2000地质剖面测量1.6Km
2、完成可控源音频大地电磁测深测量41点
3、完成钻探工程886m
4、完成激电测井620m                                               
5、完成基本分析样品采集及化验35件                     
6、完成薄片制片鉴定6件
7、完成光片制片鉴定6件
通过地质工作目前在甘肃省徽县66.10平方公里范围内圈定找矿靶区1～2处。</t>
  </si>
  <si>
    <t>数量指标（30）</t>
  </si>
  <si>
    <t>1：2000地质剖面测量</t>
  </si>
  <si>
    <t>1.6Km</t>
  </si>
  <si>
    <t>可控源音频大地电磁测深测量</t>
  </si>
  <si>
    <t>41点</t>
  </si>
  <si>
    <t>钻探</t>
  </si>
  <si>
    <t>886m</t>
  </si>
  <si>
    <t>激电测井</t>
  </si>
  <si>
    <t>620m</t>
  </si>
  <si>
    <t>偏差原因：设计初未考虑套管长度影响，导致设计工作量偏多</t>
  </si>
  <si>
    <t>基本分析样品</t>
  </si>
  <si>
    <t>35件</t>
  </si>
  <si>
    <t>薄片制片鉴定</t>
  </si>
  <si>
    <t>6件</t>
  </si>
  <si>
    <t>光片制片鉴定</t>
  </si>
  <si>
    <t>地质工作验收合格率</t>
  </si>
  <si>
    <t>物探测量数据准确率</t>
  </si>
  <si>
    <t>项目会议费用支出占比</t>
  </si>
  <si>
    <t>&lt;30%</t>
  </si>
  <si>
    <t>&lt;180元/人月</t>
  </si>
  <si>
    <t>33元/人月</t>
  </si>
  <si>
    <t>&lt;800元/天</t>
  </si>
  <si>
    <t>项目综合办公费用支出</t>
  </si>
  <si>
    <t>105元/人月</t>
  </si>
  <si>
    <t>项目设备购置费用支出占比</t>
  </si>
  <si>
    <t>&lt;10%</t>
  </si>
  <si>
    <t>提高基础地质工作程度</t>
  </si>
  <si>
    <t>安全事故发生数</t>
  </si>
  <si>
    <t>项目管理制度健全性</t>
  </si>
  <si>
    <r>
      <rPr>
        <b/>
        <sz val="20"/>
        <color theme="1"/>
        <rFont val="宋体"/>
        <charset val="134"/>
      </rPr>
      <t>2022年</t>
    </r>
    <r>
      <rPr>
        <b/>
        <u/>
        <sz val="20"/>
        <color theme="1"/>
        <rFont val="宋体"/>
        <charset val="134"/>
      </rPr>
      <t xml:space="preserve">   甘肃省西秦岭成矿带铅锌金锑多金属矿找矿靶区优选 </t>
    </r>
    <r>
      <rPr>
        <b/>
        <sz val="20"/>
        <color theme="1"/>
        <rFont val="宋体"/>
        <charset val="134"/>
      </rPr>
      <t>部门预算项目支出绩效自评表</t>
    </r>
  </si>
  <si>
    <t xml:space="preserve"> 本年度预期完成：本年度预期完成：1∶10000路线地质调查40km，1∶2000地质-岩石剖面测量20km，1∶2000激电剖面测量15km，激电测深130点，可控源音频大地电磁测深110点，槽探4400m3。提交找矿靶区30处（能成功立项的5-10处）。</t>
  </si>
  <si>
    <r>
      <rPr>
        <sz val="9"/>
        <color theme="1"/>
        <rFont val="宋体"/>
        <charset val="134"/>
      </rPr>
      <t>1、完成1:10000路线地质调查3.2km
2、完成1:2000地质剖面测量5.1km                                                                 3、完成1:2000地质-岩石剖面剖面测量1.3km
4、完成槽探30m</t>
    </r>
    <r>
      <rPr>
        <vertAlign val="superscript"/>
        <sz val="9"/>
        <color theme="1"/>
        <rFont val="宋体"/>
        <charset val="134"/>
      </rPr>
      <t>3</t>
    </r>
  </si>
  <si>
    <t>数量指标(20分)</t>
  </si>
  <si>
    <t>1:10000路线地质调查</t>
  </si>
  <si>
    <r>
      <rPr>
        <sz val="9"/>
        <color theme="1"/>
        <rFont val="宋体"/>
        <charset val="134"/>
        <scheme val="minor"/>
      </rPr>
      <t>40</t>
    </r>
    <r>
      <rPr>
        <sz val="9"/>
        <color theme="1"/>
        <rFont val="宋体"/>
        <charset val="134"/>
        <scheme val="minor"/>
      </rPr>
      <t>km</t>
    </r>
  </si>
  <si>
    <r>
      <rPr>
        <sz val="9"/>
        <color theme="1"/>
        <rFont val="宋体"/>
        <charset val="134"/>
        <scheme val="minor"/>
      </rPr>
      <t>3.</t>
    </r>
    <r>
      <rPr>
        <sz val="9"/>
        <color theme="1"/>
        <rFont val="宋体"/>
        <charset val="134"/>
        <scheme val="minor"/>
      </rPr>
      <t>2</t>
    </r>
    <r>
      <rPr>
        <sz val="9"/>
        <color theme="1"/>
        <rFont val="宋体"/>
        <charset val="134"/>
        <scheme val="minor"/>
      </rPr>
      <t>km</t>
    </r>
  </si>
  <si>
    <r>
      <rPr>
        <sz val="9"/>
        <color rgb="FF000000"/>
        <rFont val="宋体"/>
        <charset val="134"/>
        <scheme val="minor"/>
      </rPr>
      <t>1:</t>
    </r>
    <r>
      <rPr>
        <sz val="9"/>
        <color rgb="FF000000"/>
        <rFont val="宋体"/>
        <charset val="134"/>
        <scheme val="minor"/>
      </rPr>
      <t>2</t>
    </r>
    <r>
      <rPr>
        <sz val="9"/>
        <color rgb="FF000000"/>
        <rFont val="宋体"/>
        <charset val="134"/>
        <scheme val="minor"/>
      </rPr>
      <t>000地质剖面测量</t>
    </r>
  </si>
  <si>
    <r>
      <rPr>
        <sz val="9"/>
        <color theme="1"/>
        <rFont val="宋体"/>
        <charset val="134"/>
        <scheme val="minor"/>
      </rPr>
      <t>2</t>
    </r>
    <r>
      <rPr>
        <sz val="9"/>
        <color theme="1"/>
        <rFont val="宋体"/>
        <charset val="134"/>
        <scheme val="minor"/>
      </rPr>
      <t>0</t>
    </r>
    <r>
      <rPr>
        <sz val="9"/>
        <color theme="1"/>
        <rFont val="宋体"/>
        <charset val="134"/>
        <scheme val="minor"/>
      </rPr>
      <t>km</t>
    </r>
  </si>
  <si>
    <r>
      <rPr>
        <sz val="9"/>
        <color theme="1"/>
        <rFont val="宋体"/>
        <charset val="134"/>
        <scheme val="minor"/>
      </rPr>
      <t>5</t>
    </r>
    <r>
      <rPr>
        <sz val="9"/>
        <color theme="1"/>
        <rFont val="宋体"/>
        <charset val="134"/>
        <scheme val="minor"/>
      </rPr>
      <t>.1</t>
    </r>
    <r>
      <rPr>
        <sz val="9"/>
        <color theme="1"/>
        <rFont val="宋体"/>
        <charset val="134"/>
        <scheme val="minor"/>
      </rPr>
      <t>km</t>
    </r>
  </si>
  <si>
    <t>偏差原因：立项设计审查较晚，野外工作时间减少。对部分异常未开展调查</t>
  </si>
  <si>
    <t>1:2000地质-岩石剖面测量</t>
  </si>
  <si>
    <t>1.3km</t>
  </si>
  <si>
    <t>偏差原因：立项设计审查较晚，野外工作时间减少。对部分异常未开展查证</t>
  </si>
  <si>
    <t>激电中梯（长导线）剖面测量</t>
  </si>
  <si>
    <t>15km</t>
  </si>
  <si>
    <t>可控源音频大地电磁测深</t>
  </si>
  <si>
    <t>110点</t>
  </si>
  <si>
    <t>4400m</t>
  </si>
  <si>
    <r>
      <rPr>
        <sz val="9"/>
        <color theme="1"/>
        <rFont val="宋体"/>
        <charset val="134"/>
        <scheme val="minor"/>
      </rPr>
      <t>30m</t>
    </r>
    <r>
      <rPr>
        <vertAlign val="superscript"/>
        <sz val="9"/>
        <color theme="1"/>
        <rFont val="宋体"/>
        <charset val="134"/>
        <scheme val="minor"/>
      </rPr>
      <t>3</t>
    </r>
  </si>
  <si>
    <t>偏差原因：立项设计审查较晚，野外工作时间减少。                       改进措施：组织人员加快施工进度。</t>
  </si>
  <si>
    <t>基本分析样</t>
  </si>
  <si>
    <r>
      <rPr>
        <sz val="9"/>
        <color theme="1"/>
        <rFont val="宋体"/>
        <charset val="134"/>
        <scheme val="minor"/>
      </rPr>
      <t>5</t>
    </r>
    <r>
      <rPr>
        <sz val="9"/>
        <color theme="1"/>
        <rFont val="宋体"/>
        <charset val="134"/>
        <scheme val="minor"/>
      </rPr>
      <t>00</t>
    </r>
    <r>
      <rPr>
        <sz val="9"/>
        <color theme="1"/>
        <rFont val="宋体"/>
        <charset val="134"/>
        <scheme val="minor"/>
      </rPr>
      <t>件</t>
    </r>
  </si>
  <si>
    <r>
      <rPr>
        <sz val="9"/>
        <color theme="1"/>
        <rFont val="宋体"/>
        <charset val="134"/>
        <scheme val="minor"/>
      </rPr>
      <t>1</t>
    </r>
    <r>
      <rPr>
        <sz val="9"/>
        <color theme="1"/>
        <rFont val="宋体"/>
        <charset val="134"/>
        <scheme val="minor"/>
      </rPr>
      <t>7</t>
    </r>
    <r>
      <rPr>
        <sz val="9"/>
        <color theme="1"/>
        <rFont val="宋体"/>
        <charset val="134"/>
        <scheme val="minor"/>
      </rPr>
      <t>件</t>
    </r>
  </si>
  <si>
    <t>偏差原因：槽探未完成，无法采样。</t>
  </si>
  <si>
    <t>矿石化学全分析</t>
  </si>
  <si>
    <r>
      <rPr>
        <sz val="9"/>
        <color theme="1"/>
        <rFont val="宋体"/>
        <charset val="134"/>
        <scheme val="minor"/>
      </rPr>
      <t>2</t>
    </r>
    <r>
      <rPr>
        <sz val="9"/>
        <color theme="1"/>
        <rFont val="宋体"/>
        <charset val="134"/>
        <scheme val="minor"/>
      </rPr>
      <t>000</t>
    </r>
    <r>
      <rPr>
        <sz val="9"/>
        <color theme="1"/>
        <rFont val="宋体"/>
        <charset val="134"/>
        <scheme val="minor"/>
      </rPr>
      <t>件</t>
    </r>
  </si>
  <si>
    <r>
      <rPr>
        <sz val="9"/>
        <color theme="1"/>
        <rFont val="宋体"/>
        <charset val="134"/>
        <scheme val="minor"/>
      </rPr>
      <t>1</t>
    </r>
    <r>
      <rPr>
        <sz val="9"/>
        <color theme="1"/>
        <rFont val="宋体"/>
        <charset val="134"/>
        <scheme val="minor"/>
      </rPr>
      <t>30</t>
    </r>
    <r>
      <rPr>
        <sz val="9"/>
        <color theme="1"/>
        <rFont val="宋体"/>
        <charset val="134"/>
        <scheme val="minor"/>
      </rPr>
      <t>件</t>
    </r>
  </si>
  <si>
    <t>偏差原因：部分异常未查证。</t>
  </si>
  <si>
    <t>质量指标(10分)</t>
  </si>
  <si>
    <t>项目检查、验收合格率</t>
  </si>
  <si>
    <t>基本分析样品内检</t>
  </si>
  <si>
    <t>基本分析样品外检</t>
  </si>
  <si>
    <t>时效指标(10分)</t>
  </si>
  <si>
    <t>偏差原因：立项设计审查较晚，野外工作时间减少。改进措施：组织技术人员加快工作进度。</t>
  </si>
  <si>
    <t>成本指标(10分)</t>
  </si>
  <si>
    <t xml:space="preserve">项目投入成本与预期效益高度相关，符合成本最小化、效益最大化预期
</t>
  </si>
  <si>
    <t>良好</t>
  </si>
  <si>
    <t>经济效益指标(8分)</t>
  </si>
  <si>
    <t>促进地方经济发展</t>
  </si>
  <si>
    <t>促进当地居民收入</t>
  </si>
  <si>
    <t>社会效益指标(8分)</t>
  </si>
  <si>
    <t>带动就业率增长</t>
  </si>
  <si>
    <t>安全生产事故下降率</t>
  </si>
  <si>
    <t>建设应用示范基地面积</t>
  </si>
  <si>
    <t>生态效益指标(8分)</t>
  </si>
  <si>
    <t>水电能源节约率</t>
  </si>
  <si>
    <t>可持续影响指标(6分)</t>
  </si>
  <si>
    <t>项目持续发挥作用的期限</t>
  </si>
  <si>
    <t>对本行业未来可持续发展的影响</t>
  </si>
  <si>
    <t>满意度指标（10）</t>
  </si>
  <si>
    <r>
      <rPr>
        <sz val="9"/>
        <color theme="1"/>
        <rFont val="宋体"/>
        <charset val="134"/>
        <scheme val="minor"/>
      </rPr>
      <t>服务对象满意度指标(</t>
    </r>
    <r>
      <rPr>
        <sz val="9"/>
        <color theme="1"/>
        <rFont val="宋体"/>
        <charset val="134"/>
        <scheme val="minor"/>
      </rPr>
      <t>1</t>
    </r>
    <r>
      <rPr>
        <sz val="9"/>
        <color theme="1"/>
        <rFont val="宋体"/>
        <charset val="134"/>
        <scheme val="minor"/>
      </rPr>
      <t>0分)</t>
    </r>
  </si>
  <si>
    <t>主管单位验收</t>
  </si>
  <si>
    <t>请在此处简要说明中央和省委巡视、各级审计和财政监督中发现的问题及其所涉及的金额，如没有填无。</t>
  </si>
  <si>
    <r>
      <rPr>
        <b/>
        <sz val="20"/>
        <color theme="1"/>
        <rFont val="宋体"/>
        <charset val="134"/>
      </rPr>
      <t>2022年</t>
    </r>
    <r>
      <rPr>
        <b/>
        <u/>
        <sz val="20"/>
        <color theme="1"/>
        <rFont val="宋体"/>
        <charset val="134"/>
      </rPr>
      <t xml:space="preserve">  陇南市成县城关镇地质灾害精细调查（1:10000）</t>
    </r>
    <r>
      <rPr>
        <b/>
        <sz val="20"/>
        <color theme="1"/>
        <rFont val="宋体"/>
        <charset val="134"/>
      </rPr>
      <t>部门预算项目支出绩效自评表</t>
    </r>
  </si>
  <si>
    <t>陇南市成县城关镇地质灾害精细调查（1:10000）</t>
  </si>
  <si>
    <t xml:space="preserve">目标 1：总结成县城关镇地质灾害分布发育规律，分析地质灾害成灾模式；
目标 2：对城关镇开展地质灾害易发性、危险性和风险评价；
目标 3：建立地质灾害精细调查空间数据库；
目标 4：提出地质灾害风险管控对策建议，为乡镇防灾减灾管理、国土空间规划和用途管制等提供基础依据。
</t>
  </si>
  <si>
    <t xml:space="preserve">1、总结了成县城关镇地质灾害分布发育规律，分析地质灾害成灾模式；
2、完成城关镇开展地质灾害易发性、危险性和风险评价；
3、建立成县城关镇地质灾害精细调查空间数据库；
4、提出了地质灾害风险管控对策建议，为成县城关镇防灾减灾管理、国土空间规划和用途管制等提供基础依据。                                       </t>
  </si>
  <si>
    <r>
      <rPr>
        <sz val="9"/>
        <color theme="1"/>
        <rFont val="宋体"/>
        <charset val="134"/>
        <scheme val="minor"/>
      </rPr>
      <t>数量指标（3</t>
    </r>
    <r>
      <rPr>
        <sz val="9"/>
        <color theme="1"/>
        <rFont val="宋体"/>
        <charset val="134"/>
        <scheme val="minor"/>
      </rPr>
      <t>0）</t>
    </r>
  </si>
  <si>
    <t>1:1万地质灾害遥感解译</t>
  </si>
  <si>
    <r>
      <rPr>
        <sz val="9"/>
        <color theme="1"/>
        <rFont val="宋体"/>
        <charset val="134"/>
        <scheme val="minor"/>
      </rPr>
      <t>8</t>
    </r>
    <r>
      <rPr>
        <sz val="9"/>
        <color theme="1"/>
        <rFont val="宋体"/>
        <charset val="134"/>
        <scheme val="minor"/>
      </rPr>
      <t>8.4</t>
    </r>
    <r>
      <rPr>
        <sz val="9"/>
        <color theme="1"/>
        <rFont val="宋体"/>
        <charset val="134"/>
        <scheme val="minor"/>
      </rPr>
      <t>Km</t>
    </r>
    <r>
      <rPr>
        <vertAlign val="superscript"/>
        <sz val="9"/>
        <color theme="1"/>
        <rFont val="宋体"/>
        <charset val="134"/>
        <scheme val="minor"/>
      </rPr>
      <t>2</t>
    </r>
  </si>
  <si>
    <t>1:2千地质灾害遥感解译</t>
  </si>
  <si>
    <r>
      <rPr>
        <sz val="9"/>
        <color theme="1"/>
        <rFont val="宋体"/>
        <charset val="134"/>
        <scheme val="minor"/>
      </rPr>
      <t>22.8</t>
    </r>
    <r>
      <rPr>
        <sz val="9"/>
        <color theme="1"/>
        <rFont val="宋体"/>
        <charset val="134"/>
        <scheme val="minor"/>
      </rPr>
      <t>Km</t>
    </r>
    <r>
      <rPr>
        <vertAlign val="superscript"/>
        <sz val="9"/>
        <color theme="1"/>
        <rFont val="宋体"/>
        <charset val="134"/>
        <scheme val="minor"/>
      </rPr>
      <t>2</t>
    </r>
  </si>
  <si>
    <t>1：1万专项地质灾害测量</t>
  </si>
  <si>
    <t>1:2千专项地质灾害测量</t>
  </si>
  <si>
    <t>1：1000地形测量</t>
  </si>
  <si>
    <r>
      <rPr>
        <sz val="9"/>
        <color theme="1"/>
        <rFont val="宋体"/>
        <charset val="134"/>
        <scheme val="minor"/>
      </rPr>
      <t>0.15</t>
    </r>
    <r>
      <rPr>
        <sz val="9"/>
        <color theme="1"/>
        <rFont val="宋体"/>
        <charset val="134"/>
        <scheme val="minor"/>
      </rPr>
      <t>Km</t>
    </r>
    <r>
      <rPr>
        <vertAlign val="superscript"/>
        <sz val="9"/>
        <color theme="1"/>
        <rFont val="宋体"/>
        <charset val="134"/>
        <scheme val="minor"/>
      </rPr>
      <t>2</t>
    </r>
  </si>
  <si>
    <r>
      <rPr>
        <sz val="9"/>
        <color theme="1"/>
        <rFont val="宋体"/>
        <charset val="134"/>
        <scheme val="minor"/>
      </rPr>
      <t>0.43</t>
    </r>
    <r>
      <rPr>
        <sz val="9"/>
        <color theme="1"/>
        <rFont val="宋体"/>
        <charset val="134"/>
        <scheme val="minor"/>
      </rPr>
      <t>Km</t>
    </r>
    <r>
      <rPr>
        <vertAlign val="superscript"/>
        <sz val="9"/>
        <color theme="1"/>
        <rFont val="宋体"/>
        <charset val="134"/>
        <scheme val="minor"/>
      </rPr>
      <t>2</t>
    </r>
  </si>
  <si>
    <t>1:2000地形测量</t>
  </si>
  <si>
    <r>
      <rPr>
        <sz val="9"/>
        <color theme="1"/>
        <rFont val="宋体"/>
        <charset val="134"/>
        <scheme val="minor"/>
      </rPr>
      <t>1.9</t>
    </r>
    <r>
      <rPr>
        <sz val="9"/>
        <color theme="1"/>
        <rFont val="宋体"/>
        <charset val="134"/>
        <scheme val="minor"/>
      </rPr>
      <t>Km</t>
    </r>
    <r>
      <rPr>
        <vertAlign val="superscript"/>
        <sz val="9"/>
        <color theme="1"/>
        <rFont val="宋体"/>
        <charset val="134"/>
        <scheme val="minor"/>
      </rPr>
      <t>2</t>
    </r>
  </si>
  <si>
    <t>1：1000地质剖面测量（草测）</t>
  </si>
  <si>
    <r>
      <rPr>
        <sz val="9"/>
        <color theme="1"/>
        <rFont val="宋体"/>
        <charset val="134"/>
        <scheme val="minor"/>
      </rPr>
      <t>8.3</t>
    </r>
    <r>
      <rPr>
        <sz val="9"/>
        <color theme="1"/>
        <rFont val="宋体"/>
        <charset val="134"/>
        <scheme val="minor"/>
      </rPr>
      <t>Km</t>
    </r>
  </si>
  <si>
    <t>工程地质钻探</t>
  </si>
  <si>
    <r>
      <rPr>
        <sz val="9"/>
        <color theme="1"/>
        <rFont val="宋体"/>
        <charset val="134"/>
        <scheme val="minor"/>
      </rPr>
      <t>180</t>
    </r>
    <r>
      <rPr>
        <sz val="9"/>
        <color theme="1"/>
        <rFont val="宋体"/>
        <charset val="134"/>
        <scheme val="minor"/>
      </rPr>
      <t>m</t>
    </r>
  </si>
  <si>
    <r>
      <rPr>
        <sz val="9"/>
        <color theme="1"/>
        <rFont val="宋体"/>
        <charset val="134"/>
        <scheme val="minor"/>
      </rPr>
      <t>180.2</t>
    </r>
    <r>
      <rPr>
        <sz val="9"/>
        <color theme="1"/>
        <rFont val="宋体"/>
        <charset val="134"/>
        <scheme val="minor"/>
      </rPr>
      <t>m</t>
    </r>
  </si>
  <si>
    <t>浅井</t>
  </si>
  <si>
    <r>
      <rPr>
        <sz val="9"/>
        <color theme="1"/>
        <rFont val="宋体"/>
        <charset val="134"/>
        <scheme val="minor"/>
      </rPr>
      <t>60</t>
    </r>
    <r>
      <rPr>
        <sz val="9"/>
        <color theme="1"/>
        <rFont val="宋体"/>
        <charset val="134"/>
        <scheme val="minor"/>
      </rPr>
      <t>m</t>
    </r>
  </si>
  <si>
    <r>
      <rPr>
        <sz val="9"/>
        <color theme="1"/>
        <rFont val="宋体"/>
        <charset val="134"/>
        <scheme val="minor"/>
      </rPr>
      <t>62.3</t>
    </r>
    <r>
      <rPr>
        <sz val="9"/>
        <color theme="1"/>
        <rFont val="宋体"/>
        <charset val="134"/>
        <scheme val="minor"/>
      </rPr>
      <t>m</t>
    </r>
  </si>
  <si>
    <t>常规土工试验30件</t>
  </si>
  <si>
    <t>30件</t>
  </si>
  <si>
    <t>岩石试验12件</t>
  </si>
  <si>
    <r>
      <rPr>
        <sz val="9"/>
        <color theme="1"/>
        <rFont val="宋体"/>
        <charset val="134"/>
        <scheme val="minor"/>
      </rPr>
      <t>1</t>
    </r>
    <r>
      <rPr>
        <sz val="9"/>
        <color theme="1"/>
        <rFont val="宋体"/>
        <charset val="134"/>
        <scheme val="minor"/>
      </rPr>
      <t>2</t>
    </r>
    <r>
      <rPr>
        <sz val="9"/>
        <color theme="1"/>
        <rFont val="宋体"/>
        <charset val="134"/>
        <scheme val="minor"/>
      </rPr>
      <t>件</t>
    </r>
  </si>
  <si>
    <t>易溶盐试验12件</t>
  </si>
  <si>
    <t>水质简分析6件</t>
  </si>
  <si>
    <t>陇南市成县城关镇1∶10000地质灾害精细调查评价成果通过省自然资源厅组织的审查</t>
  </si>
  <si>
    <t>通过审查</t>
  </si>
  <si>
    <t>/</t>
  </si>
  <si>
    <t>省自然资源厅尚未组织成果报告评审</t>
  </si>
  <si>
    <t>野外工作</t>
  </si>
  <si>
    <t>通过验收</t>
  </si>
  <si>
    <t>已通过</t>
  </si>
  <si>
    <t>按时完成设计方案确定的目标任务（%）</t>
  </si>
  <si>
    <t>成本控制在定额标准内</t>
  </si>
  <si>
    <t>100%控制在定额标准内</t>
  </si>
  <si>
    <r>
      <rPr>
        <sz val="9"/>
        <color theme="1"/>
        <rFont val="宋体"/>
        <charset val="134"/>
        <scheme val="minor"/>
      </rPr>
      <t>经济效益指标（10</t>
    </r>
    <r>
      <rPr>
        <sz val="9"/>
        <color theme="1"/>
        <rFont val="宋体"/>
        <charset val="134"/>
        <scheme val="minor"/>
      </rPr>
      <t>分）</t>
    </r>
  </si>
  <si>
    <t>完成绩效评价，做到专款专用</t>
  </si>
  <si>
    <t>≥90%</t>
  </si>
  <si>
    <t>生态效益指标（5分）</t>
  </si>
  <si>
    <t>开展精细调查评价的区域是否位于国家西部生态安全屏障区域内</t>
  </si>
  <si>
    <t>是</t>
  </si>
  <si>
    <t>可持续影响指标（15分）</t>
  </si>
  <si>
    <t xml:space="preserve">成果有利于政府部门地质灾害防治管理、国土空间规划和用途管制工作
</t>
  </si>
  <si>
    <t>相关方满意度(%)</t>
  </si>
  <si>
    <r>
      <rPr>
        <sz val="9"/>
        <rFont val="宋体"/>
        <charset val="134"/>
        <scheme val="minor"/>
      </rPr>
      <t>≥8</t>
    </r>
    <r>
      <rPr>
        <sz val="9"/>
        <rFont val="宋体"/>
        <charset val="134"/>
        <scheme val="minor"/>
      </rPr>
      <t>5</t>
    </r>
  </si>
  <si>
    <t>2022年甘肃省陇南市厂坝-郭家沟一带铅锌多金属矿异常查证部门预算项目支出绩效自评表</t>
  </si>
  <si>
    <t>甘肃省陇南市厂坝-郭家沟一带铅锌多金属矿异常查证</t>
  </si>
  <si>
    <t>项目资金</t>
  </si>
  <si>
    <t>（万元）</t>
  </si>
  <si>
    <t>年度资金总额：</t>
  </si>
  <si>
    <t>完成情况</t>
  </si>
  <si>
    <t>1.项目质量达到设计要求，验收合格率100%。2.工期满足要求，在计划时间内完成。3.总投入超过立项总投资额。4.无安全质量事故。5.完成年度工作项目设计审查，对实施的跨年度项目进行阶段性野外检查，对已完成野外工作的项目进行野外验收，对已成果报告编制的项目进行成果报告的验收。</t>
  </si>
  <si>
    <r>
      <rPr>
        <sz val="10"/>
        <rFont val="宋体"/>
        <charset val="134"/>
      </rPr>
      <t>1.项目严格按照设计开展工作，工作进度满足要求，能够在计划时间内完成。2.项目总投入为160万元，超出202</t>
    </r>
    <r>
      <rPr>
        <sz val="10"/>
        <rFont val="宋体"/>
        <charset val="134"/>
      </rPr>
      <t>2</t>
    </r>
    <r>
      <rPr>
        <sz val="10"/>
        <rFont val="宋体"/>
        <charset val="134"/>
      </rPr>
      <t>年度预算。3.无安全质量事故。4.已完成年度工作项目设计审查，对实施的跨年度项目进行了野外抽查。</t>
    </r>
  </si>
  <si>
    <t>产出指标50分</t>
  </si>
  <si>
    <t>数量指标30分</t>
  </si>
  <si>
    <t>激电中梯（短导线）剖面测量</t>
  </si>
  <si>
    <t>15Km</t>
  </si>
  <si>
    <r>
      <rPr>
        <sz val="10"/>
        <rFont val="宋体"/>
        <charset val="134"/>
      </rPr>
      <t>15.</t>
    </r>
    <r>
      <rPr>
        <sz val="10"/>
        <rFont val="宋体"/>
        <charset val="134"/>
      </rPr>
      <t>51</t>
    </r>
    <r>
      <rPr>
        <sz val="10"/>
        <rFont val="宋体"/>
        <charset val="134"/>
      </rPr>
      <t>km</t>
    </r>
  </si>
  <si>
    <t>激电测深30点</t>
  </si>
  <si>
    <t>30点</t>
  </si>
  <si>
    <r>
      <rPr>
        <sz val="10"/>
        <rFont val="宋体"/>
        <charset val="134"/>
      </rPr>
      <t>3</t>
    </r>
    <r>
      <rPr>
        <sz val="10"/>
        <rFont val="宋体"/>
        <charset val="134"/>
      </rPr>
      <t>0</t>
    </r>
    <r>
      <rPr>
        <sz val="10"/>
        <rFont val="宋体"/>
        <charset val="134"/>
      </rPr>
      <t>点</t>
    </r>
  </si>
  <si>
    <t>1∶25000沟系次生晕测量</t>
  </si>
  <si>
    <r>
      <rPr>
        <sz val="9"/>
        <rFont val="宋体"/>
        <charset val="134"/>
        <scheme val="minor"/>
      </rPr>
      <t>54Km</t>
    </r>
    <r>
      <rPr>
        <vertAlign val="superscript"/>
        <sz val="9"/>
        <rFont val="宋体"/>
        <charset val="134"/>
        <scheme val="minor"/>
      </rPr>
      <t>2</t>
    </r>
  </si>
  <si>
    <t>1∶2000地质-岩石剖面测量</t>
  </si>
  <si>
    <r>
      <rPr>
        <sz val="10"/>
        <rFont val="宋体"/>
        <charset val="134"/>
      </rPr>
      <t>1</t>
    </r>
    <r>
      <rPr>
        <sz val="10"/>
        <rFont val="宋体"/>
        <charset val="134"/>
      </rPr>
      <t>3.6</t>
    </r>
    <r>
      <rPr>
        <sz val="10"/>
        <rFont val="宋体"/>
        <charset val="134"/>
      </rPr>
      <t>km</t>
    </r>
  </si>
  <si>
    <t>1∶2000地质-土壤剖面测量</t>
  </si>
  <si>
    <t>10Km</t>
  </si>
  <si>
    <r>
      <rPr>
        <sz val="10"/>
        <rFont val="宋体"/>
        <charset val="134"/>
      </rPr>
      <t>11</t>
    </r>
    <r>
      <rPr>
        <sz val="10"/>
        <rFont val="宋体"/>
        <charset val="134"/>
      </rPr>
      <t>.7</t>
    </r>
    <r>
      <rPr>
        <sz val="10"/>
        <rFont val="宋体"/>
        <charset val="134"/>
      </rPr>
      <t>km</t>
    </r>
  </si>
  <si>
    <t>槽探工作</t>
  </si>
  <si>
    <r>
      <rPr>
        <sz val="9"/>
        <rFont val="宋体"/>
        <charset val="134"/>
        <scheme val="minor"/>
      </rPr>
      <t>1300m</t>
    </r>
    <r>
      <rPr>
        <vertAlign val="superscript"/>
        <sz val="9"/>
        <rFont val="宋体"/>
        <charset val="134"/>
        <scheme val="minor"/>
      </rPr>
      <t>3</t>
    </r>
  </si>
  <si>
    <r>
      <rPr>
        <sz val="9"/>
        <rFont val="宋体"/>
        <charset val="134"/>
        <scheme val="minor"/>
      </rPr>
      <t>1339.8m</t>
    </r>
    <r>
      <rPr>
        <vertAlign val="superscript"/>
        <sz val="9"/>
        <rFont val="宋体"/>
        <charset val="134"/>
        <scheme val="minor"/>
      </rPr>
      <t>3</t>
    </r>
  </si>
  <si>
    <t>样品采集及分析工作</t>
  </si>
  <si>
    <r>
      <rPr>
        <sz val="10"/>
        <rFont val="宋体"/>
        <charset val="134"/>
      </rPr>
      <t>2</t>
    </r>
    <r>
      <rPr>
        <sz val="10"/>
        <rFont val="宋体"/>
        <charset val="134"/>
      </rPr>
      <t>758</t>
    </r>
    <r>
      <rPr>
        <sz val="10"/>
        <rFont val="宋体"/>
        <charset val="134"/>
      </rPr>
      <t>件</t>
    </r>
  </si>
  <si>
    <r>
      <rPr>
        <sz val="10"/>
        <rFont val="宋体"/>
        <charset val="134"/>
      </rPr>
      <t>2</t>
    </r>
    <r>
      <rPr>
        <sz val="10"/>
        <rFont val="宋体"/>
        <charset val="134"/>
      </rPr>
      <t>725</t>
    </r>
    <r>
      <rPr>
        <sz val="10"/>
        <rFont val="宋体"/>
        <charset val="134"/>
      </rPr>
      <t>件</t>
    </r>
  </si>
  <si>
    <t>偏差原因：疫情影响工作进度                       改进措施：组织技术人员加快工作进度。</t>
  </si>
  <si>
    <t>质量指标10分</t>
  </si>
  <si>
    <t>项目验收合格率</t>
  </si>
  <si>
    <t>测量数据准确率</t>
  </si>
  <si>
    <t>测试数据准确率</t>
  </si>
  <si>
    <t>时效指标10分</t>
  </si>
  <si>
    <t>项目完成及时性</t>
  </si>
  <si>
    <t>较及时</t>
  </si>
  <si>
    <t>效益指标30分</t>
  </si>
  <si>
    <t>社会效益指标20分</t>
  </si>
  <si>
    <t>有进一步工作价值的矿致异常数</t>
  </si>
  <si>
    <t>1-2处</t>
  </si>
  <si>
    <t>为管理部门提供基础监测数据</t>
  </si>
  <si>
    <t>准确</t>
  </si>
  <si>
    <t>影响力指标10分</t>
  </si>
  <si>
    <t>绿色勘查保障措施健全性</t>
  </si>
  <si>
    <t>满意度指标10分</t>
  </si>
  <si>
    <t>服务对象</t>
  </si>
  <si>
    <t>相关方满意度</t>
  </si>
  <si>
    <t>附件1</t>
  </si>
  <si>
    <t>2022年 徽县半坡山铅锌矿普查 项目预算项目支出绩效自评表</t>
  </si>
  <si>
    <t>甘肃省徽县半坡山铅锌矿普查</t>
  </si>
  <si>
    <t>年出预算数(万元)</t>
  </si>
  <si>
    <t>全年预算数(万元)</t>
  </si>
  <si>
    <t>全年执行数(万元)</t>
  </si>
  <si>
    <t>上年度结转资金</t>
  </si>
  <si>
    <r>
      <rPr>
        <sz val="9"/>
        <color theme="1"/>
        <rFont val="宋体"/>
        <charset val="134"/>
        <scheme val="minor"/>
      </rPr>
      <t xml:space="preserve"> 本年度预期完成：1:10000地质简测3.99km</t>
    </r>
    <r>
      <rPr>
        <vertAlign val="superscript"/>
        <sz val="9"/>
        <color theme="1"/>
        <rFont val="宋体"/>
        <charset val="134"/>
        <scheme val="minor"/>
      </rPr>
      <t>2</t>
    </r>
    <r>
      <rPr>
        <sz val="9"/>
        <color theme="1"/>
        <rFont val="宋体"/>
        <charset val="134"/>
        <scheme val="minor"/>
      </rPr>
      <t>，1:1000地质剖面测量1.86km，钻探工程1870m，采加化50件。预计提交推断的Pb+Zn金属量1万吨。</t>
    </r>
  </si>
  <si>
    <r>
      <rPr>
        <sz val="9"/>
        <color theme="1"/>
        <rFont val="宋体"/>
        <charset val="134"/>
        <scheme val="minor"/>
      </rPr>
      <t>1.完成1:10000地质简测3.99km</t>
    </r>
    <r>
      <rPr>
        <vertAlign val="superscript"/>
        <sz val="9"/>
        <color theme="1"/>
        <rFont val="宋体"/>
        <charset val="134"/>
        <scheme val="minor"/>
      </rPr>
      <t>2；</t>
    </r>
    <r>
      <rPr>
        <sz val="9"/>
        <color theme="1"/>
        <rFont val="宋体"/>
        <charset val="134"/>
        <scheme val="minor"/>
      </rPr>
      <t xml:space="preserve">2.完成1:1000地质剖面测量1.85km； 3.完成钻探2090.80m ；4.完成采加化214件；5.初步估算潜在Pb+Zn金属量3171.4吨。                                   </t>
    </r>
  </si>
  <si>
    <t>数量指标</t>
  </si>
  <si>
    <t>地质测量</t>
  </si>
  <si>
    <r>
      <rPr>
        <sz val="9"/>
        <color theme="1"/>
        <rFont val="宋体"/>
        <charset val="134"/>
        <scheme val="minor"/>
      </rPr>
      <t>3.99km</t>
    </r>
    <r>
      <rPr>
        <vertAlign val="superscript"/>
        <sz val="9"/>
        <color theme="1"/>
        <rFont val="宋体"/>
        <charset val="134"/>
        <scheme val="minor"/>
      </rPr>
      <t>2</t>
    </r>
  </si>
  <si>
    <t>钻探工作</t>
  </si>
  <si>
    <t>1870m</t>
  </si>
  <si>
    <t>2090.80m</t>
  </si>
  <si>
    <t>采加化工作</t>
  </si>
  <si>
    <t>提交小型以上矿产地</t>
  </si>
  <si>
    <t>小型</t>
  </si>
  <si>
    <t>新发现重要矿产资源小型矿矿产地</t>
  </si>
  <si>
    <t>质量指标</t>
  </si>
  <si>
    <t>地质勘查项目验收合格率</t>
  </si>
  <si>
    <t>时效指标</t>
  </si>
  <si>
    <t>地质勘查项目完成及时性</t>
  </si>
  <si>
    <t>项目于2021年9月28日批复，批复工作年限2021年8月-2021年12月，野外工作实际完成时间2022年5月。偏差原因：因疫情原因，导致钻探施工材料不能及时到位，影响钻探施工进度。改进措施：督促施工单位加快钻孔施工。</t>
  </si>
  <si>
    <t>经济效益指标</t>
  </si>
  <si>
    <t>新发现矿产资源经济价值</t>
  </si>
  <si>
    <t>109万元</t>
  </si>
  <si>
    <t>35万元</t>
  </si>
  <si>
    <t>因批复的工作量有限，目前只有1个钻孔控制到铅锌矿体，未能按普查间距对矿体进行系统控制，对矿体的形态、规模、产状等特征未能大致查明，只估算了潜在资源，故发现的矿产资源潜在经济价值较低。下一步申请项目续作，对发现的矿体按普查间距进行系统控制，扩大矿体规模，同时寻找新的矿体，估算推断资源量。</t>
  </si>
  <si>
    <t>地质勘查项目安全事故发生数</t>
  </si>
  <si>
    <t>可持续影响力指标</t>
  </si>
  <si>
    <t>地质勘查项目长效管理机制</t>
  </si>
  <si>
    <t>建立健全</t>
  </si>
  <si>
    <t>生态恢复规划方案健全性</t>
  </si>
  <si>
    <t>服务对象满意度指标</t>
  </si>
  <si>
    <t>&gt;=85%</t>
  </si>
  <si>
    <r>
      <rPr>
        <b/>
        <sz val="20"/>
        <color theme="1"/>
        <rFont val="宋体"/>
        <charset val="134"/>
      </rPr>
      <t>2022年</t>
    </r>
    <r>
      <rPr>
        <b/>
        <u/>
        <sz val="20"/>
        <color theme="1"/>
        <rFont val="宋体"/>
        <charset val="134"/>
      </rPr>
      <t>甘肃省景泰县响水沟天然矿泉水资源调查评价</t>
    </r>
    <r>
      <rPr>
        <b/>
        <sz val="20"/>
        <color theme="1"/>
        <rFont val="宋体"/>
        <charset val="134"/>
      </rPr>
      <t>部门预算项目支出绩效自评表</t>
    </r>
  </si>
  <si>
    <t>本次调查工作的目的是在充分收集和分析利用已有区域地质及水文地质成果资料的基础上，通过开展野外综合调查工作，查明饮用天然矿泉水的水文地质条件，重点掌握区内基岩裂隙水等各类矿泉水含水层的分布及其结构特征，评价矿泉水资源量及水质情况，为资源认定、科学规划、合理开发利用天然矿泉水资源提供依据，以减少资源开发中的风险，取得最大的经济、社会和环境效益。</t>
  </si>
  <si>
    <r>
      <rPr>
        <sz val="9"/>
        <color theme="1"/>
        <rFont val="宋体"/>
        <charset val="134"/>
      </rPr>
      <t>完成1∶10000遥感解译12.4km</t>
    </r>
    <r>
      <rPr>
        <vertAlign val="superscript"/>
        <sz val="9"/>
        <color theme="1"/>
        <rFont val="宋体"/>
        <charset val="134"/>
      </rPr>
      <t>2</t>
    </r>
    <r>
      <rPr>
        <sz val="9"/>
        <color theme="1"/>
        <rFont val="宋体"/>
        <charset val="134"/>
      </rPr>
      <t>，1∶10000专项地质测量5km，1∶10000专项水文地质测量12.4km</t>
    </r>
    <r>
      <rPr>
        <vertAlign val="superscript"/>
        <sz val="9"/>
        <color theme="1"/>
        <rFont val="宋体"/>
        <charset val="134"/>
      </rPr>
      <t>2</t>
    </r>
    <r>
      <rPr>
        <sz val="9"/>
        <color theme="1"/>
        <rFont val="宋体"/>
        <charset val="134"/>
      </rPr>
      <t>，瞬变电磁测量280点，高密度电阻率测量560点，1∶2000剖面布设5.6km，水质综合分析20样。</t>
    </r>
  </si>
  <si>
    <t>1:1万专项地质剖面测量5km完成率</t>
  </si>
  <si>
    <r>
      <rPr>
        <sz val="9"/>
        <color rgb="FF000000"/>
        <rFont val="宋体"/>
        <charset val="134"/>
        <scheme val="minor"/>
      </rPr>
      <t>1:1万专项水文地质测量12.4km</t>
    </r>
    <r>
      <rPr>
        <vertAlign val="superscript"/>
        <sz val="9"/>
        <color rgb="FF000000"/>
        <rFont val="宋体"/>
        <charset val="134"/>
        <scheme val="minor"/>
      </rPr>
      <t>2</t>
    </r>
    <r>
      <rPr>
        <sz val="9"/>
        <color rgb="FF000000"/>
        <rFont val="宋体"/>
        <charset val="134"/>
        <scheme val="minor"/>
      </rPr>
      <t>工作完成率</t>
    </r>
  </si>
  <si>
    <t>1：2千高密度电阻率法剖面测量560点完成率</t>
  </si>
  <si>
    <t>1：2千瞬变电磁法剖面测量280点完成率</t>
  </si>
  <si>
    <t>地下水动态监测完成率</t>
  </si>
  <si>
    <t>水质综合分析20件</t>
  </si>
  <si>
    <t>项目时间紧、任务重、技术力量欠缺，外部因素干扰</t>
  </si>
  <si>
    <t>1:1万专项水文地质调查工作完成及时性</t>
  </si>
  <si>
    <t>定额标准内</t>
  </si>
  <si>
    <t>有进一步工作价值的找矿靶区数</t>
  </si>
  <si>
    <t>完成宣传演练培训和防灾预案制定覆盖率100%</t>
  </si>
  <si>
    <t>2022年 自然资源部黄河上游战略性矿产资源重点实验室人才培养与平台建设 项目预算项目支出绩效自评表</t>
  </si>
  <si>
    <t>（1）引进硕士研究生3-4人，培养研究生3-5人，高级工程师6-10人，副教授1-2人，组建创新研究团队3个。
（2）开展学术讲座3-5次，主办学术会议1-2次，参加国内外学术交流6人次，培训青年人才30-50人次，带动研究课题3-4个。
（3）建立实训基地3处，邀请学者短期工作和指导6人次。
（4）建立科学的人才激励机制，构建甘肃省创新平台联盟交流机制。</t>
  </si>
  <si>
    <t>（1）2022年度引进地质勘查、水工环硕士研究生6人，培养兰州大学博士研究生4人，培养高级工程师8人，副教授1人，组建了战略性矿产资源成矿与找矿、战略性矿产资源综合利用、战略性矿产资源绿色发展等三个研究团队。
（2）组织开展学术讲座9次，主办全国性学术会议1次，参加国内外学术交流9人次，开展青年人才培训60人次，带动研究课题5个。
（3）建立了产学研用一体化实训基地2处，邀请学者指导交流6人次。
（4）重点实验室建立了科学的人才激励机制，构建了甘肃省创新平台联盟交流机制。</t>
  </si>
  <si>
    <t>引进人才数量</t>
  </si>
  <si>
    <t>≥5名</t>
  </si>
  <si>
    <t>6名</t>
  </si>
  <si>
    <t>培养博士研究生</t>
  </si>
  <si>
    <t>≥2名</t>
  </si>
  <si>
    <t>4名</t>
  </si>
  <si>
    <t>开展学术讲座</t>
  </si>
  <si>
    <t>≥3次</t>
  </si>
  <si>
    <t>9次</t>
  </si>
  <si>
    <t>共建产学研用一体化实训基地</t>
  </si>
  <si>
    <t>≥3处</t>
  </si>
  <si>
    <t>2处</t>
  </si>
  <si>
    <t>受疫情封控影响，项目承担单位与合作高校之间的实训基地建设进程受到影响</t>
  </si>
  <si>
    <t>参与国内外学术交流活动</t>
  </si>
  <si>
    <t>≥6人次</t>
  </si>
  <si>
    <t>9人次</t>
  </si>
  <si>
    <t>开展科普教育</t>
  </si>
  <si>
    <t>≥1次</t>
  </si>
  <si>
    <t>2次</t>
  </si>
  <si>
    <t>引进对象符合需求率</t>
  </si>
  <si>
    <t>实训基地满足需求率</t>
  </si>
  <si>
    <t>技术人员培训效果</t>
  </si>
  <si>
    <t>明显</t>
  </si>
  <si>
    <t>研究成果验收通过率</t>
  </si>
  <si>
    <t>时效指标（10分）</t>
  </si>
  <si>
    <t>引进人才完成时间</t>
  </si>
  <si>
    <t>2022年12月底</t>
  </si>
  <si>
    <t>已完成</t>
  </si>
  <si>
    <t>实训基地完成时间</t>
  </si>
  <si>
    <t>2023年5月底</t>
  </si>
  <si>
    <t>受疫情封控影响，实训基地建设进程缓慢</t>
  </si>
  <si>
    <t>经济效益指标（10分）</t>
  </si>
  <si>
    <t>支撑自然资源主责主业，为保障资源安全和管理政策动态调整提供决策支撑</t>
  </si>
  <si>
    <t>显著</t>
  </si>
  <si>
    <t>社会效益指标（10分）</t>
  </si>
  <si>
    <t>提升资源保障和资源管理能力</t>
  </si>
  <si>
    <t>环境效益指标（5分）</t>
  </si>
  <si>
    <t>对生态文明建设的影响和生态环境的保护</t>
  </si>
  <si>
    <t>可持续影响指标（5分）</t>
  </si>
  <si>
    <t>为矿产地储备和储备勘查提供指导</t>
  </si>
  <si>
    <t>满意度指标
（10分）</t>
  </si>
  <si>
    <t>人力资源（5分）</t>
  </si>
  <si>
    <t>员工充足率</t>
  </si>
  <si>
    <t>信息共享（5分）</t>
  </si>
  <si>
    <t>平台共享情况</t>
  </si>
  <si>
    <t>共享</t>
  </si>
  <si>
    <r>
      <rPr>
        <sz val="9"/>
        <color theme="1"/>
        <rFont val="宋体"/>
        <charset val="134"/>
        <scheme val="minor"/>
      </rPr>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t>
    </r>
    <r>
      <rPr>
        <sz val="9"/>
        <color rgb="FFFF0000"/>
        <rFont val="宋体"/>
        <charset val="134"/>
        <scheme val="minor"/>
      </rPr>
      <t>产出指标50分、效益指标30分、满意度指标10分、预算资金执行率10分。</t>
    </r>
    <r>
      <rPr>
        <sz val="9"/>
        <color theme="1"/>
        <rFont val="宋体"/>
        <charset val="134"/>
        <scheme val="minor"/>
      </rPr>
      <t>如有特殊情况，除预算资金执行率外，其他指标权重可作适当调整，但总分应为100分。</t>
    </r>
  </si>
  <si>
    <r>
      <rPr>
        <b/>
        <sz val="20"/>
        <color theme="1"/>
        <rFont val="宋体"/>
        <charset val="134"/>
      </rPr>
      <t>2022年</t>
    </r>
    <r>
      <rPr>
        <b/>
        <u/>
        <sz val="20"/>
        <color theme="1"/>
        <rFont val="宋体"/>
        <charset val="134"/>
      </rPr>
      <t>自然资源保护能力建设资金</t>
    </r>
    <r>
      <rPr>
        <b/>
        <sz val="20"/>
        <color theme="1"/>
        <rFont val="宋体"/>
        <charset val="134"/>
      </rPr>
      <t>部门预算项目支出绩效自评表</t>
    </r>
  </si>
  <si>
    <t>1.购置自然资源能力建设设备
2.购置财务服务器建设</t>
  </si>
  <si>
    <t>1.购置自然资源能力建设设备7台套
2.购置财务服务器建设</t>
  </si>
  <si>
    <t>产出指标（50）</t>
  </si>
  <si>
    <r>
      <rPr>
        <sz val="9"/>
        <color theme="1"/>
        <rFont val="宋体"/>
        <charset val="134"/>
        <scheme val="minor"/>
      </rPr>
      <t>数量指标（4</t>
    </r>
    <r>
      <rPr>
        <sz val="9"/>
        <color theme="1"/>
        <rFont val="宋体"/>
        <charset val="134"/>
        <scheme val="minor"/>
      </rPr>
      <t>0</t>
    </r>
    <r>
      <rPr>
        <sz val="9"/>
        <color theme="1"/>
        <rFont val="宋体"/>
        <charset val="134"/>
        <scheme val="minor"/>
      </rPr>
      <t>）</t>
    </r>
  </si>
  <si>
    <t>购置自然资源能力建设设备</t>
  </si>
  <si>
    <t>7台套</t>
  </si>
  <si>
    <t>购置财务服务器建设</t>
  </si>
  <si>
    <t>1台套</t>
  </si>
  <si>
    <r>
      <rPr>
        <sz val="9"/>
        <color theme="1"/>
        <rFont val="宋体"/>
        <charset val="134"/>
        <scheme val="minor"/>
      </rPr>
      <t>时效指标（1</t>
    </r>
    <r>
      <rPr>
        <sz val="9"/>
        <color theme="1"/>
        <rFont val="宋体"/>
        <charset val="134"/>
        <scheme val="minor"/>
      </rPr>
      <t>0</t>
    </r>
    <r>
      <rPr>
        <sz val="9"/>
        <color theme="1"/>
        <rFont val="宋体"/>
        <charset val="134"/>
        <scheme val="minor"/>
      </rPr>
      <t>）</t>
    </r>
  </si>
  <si>
    <t>组织实施及时性</t>
  </si>
  <si>
    <t>资金支出及时性</t>
  </si>
  <si>
    <t>效益指标（30）</t>
  </si>
  <si>
    <t>有效降低财务损失</t>
  </si>
  <si>
    <t>有效</t>
  </si>
  <si>
    <t>较有效</t>
  </si>
  <si>
    <t>保障财务工作正常开展</t>
  </si>
  <si>
    <t>有效保障</t>
  </si>
  <si>
    <t>提高工作效率</t>
  </si>
  <si>
    <t>可持续影响指标</t>
  </si>
  <si>
    <t>推动自然资源能力建设</t>
  </si>
  <si>
    <t>持续推动</t>
  </si>
  <si>
    <t>推动单位建设</t>
  </si>
  <si>
    <t>≥95%</t>
  </si>
  <si>
    <t>工作人员满意度</t>
  </si>
  <si>
    <r>
      <rPr>
        <b/>
        <sz val="20"/>
        <color theme="1"/>
        <rFont val="宋体"/>
        <charset val="134"/>
      </rPr>
      <t>2022年</t>
    </r>
    <r>
      <rPr>
        <b/>
        <u/>
        <sz val="20"/>
        <color theme="1"/>
        <rFont val="宋体"/>
        <charset val="134"/>
      </rPr>
      <t xml:space="preserve"> 2022-2023年度全省汛期驻守技术支撑及应急排查处置项目</t>
    </r>
    <r>
      <rPr>
        <b/>
        <sz val="20"/>
        <color theme="1"/>
        <rFont val="宋体"/>
        <charset val="134"/>
      </rPr>
      <t>部门预算项目支出绩效自评表</t>
    </r>
  </si>
  <si>
    <t>2022-2023年度全省汛期驻守技术支撑及应急排查处置项目</t>
  </si>
  <si>
    <t>目标 1：协助各服务市县区开展年度地质灾害防治方案和单点应急预案的编制工作；
目标 2：协助技术支撑市县区开展汛期地质灾害值班驻守工作，开展汛前排查、汛中巡查和汛后核查工作，隐患点的认定和核销，动态更新隐患点台账和数据库；
目标 3：协助技术支撑市县区开展汛期地质灾害的应急排查和应急调查，突发灾情、险情时，向现场应急处置和抢险救援提供技术指导，制定防治措施建议；
目标 4：指导支撑市县区对发生地质灾害气象风险预警的分析研判、预警信息的处置和群测群防网络体系的完善改进等工作。
目标 5：配合技术支撑市县区开展年度地质灾害防治宣传、培训及、避险演练及地质灾害相关咨询服务等工作.</t>
  </si>
  <si>
    <t>1、协助7个县区编制了2022年度地质灾害防治方案和单点应急预案各7份；
2、协助7各县区完成了2022年度汛期值班驻守、年度“三查”、隐患点认定核销及数据库台账的动态更新工作；
3、协助7个县区完成了2022年度应急调查处置工作；
4、指导7个县区完成了2022年度气象风险预警分析研判、信息处置等工作。
5、配合7个县区完成了2022年度地质灾害防治宣传、培训及、避险演练各1次和地质灾害相关咨询服务等工作。</t>
  </si>
  <si>
    <t>数量指标（20分）</t>
  </si>
  <si>
    <t>汛期派驻专业技术支撑队员（人）</t>
  </si>
  <si>
    <t>≥14</t>
  </si>
  <si>
    <t>20人</t>
  </si>
  <si>
    <t>汛期支撑市县地质灾害防治工作（个）</t>
  </si>
  <si>
    <t>≥7</t>
  </si>
  <si>
    <t>7个</t>
  </si>
  <si>
    <t>地质灾害防治科普宣传、培训、避险演练（场）</t>
  </si>
  <si>
    <t>7场</t>
  </si>
  <si>
    <t>质量指标（20分）</t>
  </si>
  <si>
    <t>时效指标（5）</t>
  </si>
  <si>
    <t>工作完成及时性</t>
  </si>
  <si>
    <t>成本完成合理性</t>
  </si>
  <si>
    <t>合理</t>
  </si>
  <si>
    <t>社会效益（25分）</t>
  </si>
  <si>
    <t>监测预警项目运行效率</t>
  </si>
  <si>
    <t>提升</t>
  </si>
  <si>
    <t>汛期巡查排查覆盖率</t>
  </si>
  <si>
    <t>保障群众预防地质灾害能力</t>
  </si>
  <si>
    <t>提高</t>
  </si>
  <si>
    <t>群众防灾减灾避灾意识</t>
  </si>
  <si>
    <t>影响力指标（5分）</t>
  </si>
  <si>
    <t>规划方案健全性</t>
  </si>
  <si>
    <t>服务对象满意度（10分）</t>
  </si>
  <si>
    <t>≥85%</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</si>
  <si>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投入与管理指标30分，产出指标30分、效益指标30分、满意度指标10分，其中预算执行率10分。如有特殊情况，除预算资金执行率外，其他指标权重可作适当调整，但总分应为100分。</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</si>
</sst>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 numFmtId="179" formatCode="0.0000_);\(0.0000\)"/>
  </numFmts>
  <fonts count="56">
    <font>
      <sz val="11"/>
      <color theme="1"/>
      <name val="宋体"/>
      <charset val="134"/>
      <scheme val="minor"/>
    </font>
    <font>
      <sz val="9"/>
      <color theme="1"/>
      <name val="宋体"/>
      <charset val="134"/>
      <scheme val="minor"/>
    </font>
    <font>
      <b/>
      <sz val="20"/>
      <color theme="1"/>
      <name val="宋体"/>
      <charset val="134"/>
    </font>
    <font>
      <sz val="9"/>
      <color theme="1"/>
      <name val="宋体"/>
      <charset val="134"/>
    </font>
    <font>
      <sz val="9"/>
      <color rgb="FF000000"/>
      <name val="宋体"/>
      <charset val="134"/>
      <scheme val="minor"/>
    </font>
    <font>
      <sz val="11"/>
      <color indexed="63"/>
      <name val="宋体"/>
      <charset val="134"/>
    </font>
    <font>
      <sz val="11"/>
      <color rgb="FF333333"/>
      <name val="宋体"/>
      <charset val="134"/>
    </font>
    <font>
      <b/>
      <sz val="11"/>
      <color theme="1"/>
      <name val="宋体"/>
      <charset val="134"/>
      <scheme val="minor"/>
    </font>
    <font>
      <b/>
      <sz val="9"/>
      <color theme="1"/>
      <name val="宋体"/>
      <charset val="134"/>
    </font>
    <font>
      <b/>
      <sz val="9"/>
      <color theme="1"/>
      <name val="宋体"/>
      <charset val="134"/>
      <scheme val="minor"/>
    </font>
    <font>
      <sz val="9"/>
      <name val="宋体"/>
      <charset val="134"/>
      <scheme val="minor"/>
    </font>
    <font>
      <b/>
      <sz val="9"/>
      <color rgb="FF000000"/>
      <name val="宋体"/>
      <charset val="134"/>
      <scheme val="minor"/>
    </font>
    <font>
      <b/>
      <sz val="16"/>
      <color theme="1"/>
      <name val="宋体"/>
      <charset val="134"/>
      <scheme val="minor"/>
    </font>
    <font>
      <sz val="11"/>
      <name val="宋体"/>
      <charset val="134"/>
      <scheme val="minor"/>
    </font>
    <font>
      <b/>
      <sz val="18"/>
      <name val="宋体"/>
      <charset val="134"/>
    </font>
    <font>
      <sz val="10"/>
      <name val="宋体"/>
      <charset val="134"/>
    </font>
    <font>
      <sz val="10.5"/>
      <name val="Calibri"/>
      <charset val="134"/>
    </font>
    <font>
      <sz val="10.5"/>
      <name val="宋体"/>
      <charset val="134"/>
    </font>
    <font>
      <sz val="11"/>
      <color theme="1"/>
      <name val="黑体"/>
      <charset val="134"/>
    </font>
    <font>
      <b/>
      <sz val="20"/>
      <color theme="1"/>
      <name val="宋体"/>
      <charset val="134"/>
      <scheme val="minor"/>
    </font>
    <font>
      <sz val="11"/>
      <color theme="1"/>
      <name val="宋体"/>
      <charset val="134"/>
    </font>
    <font>
      <b/>
      <sz val="18"/>
      <color indexed="8"/>
      <name val="宋体"/>
      <charset val="134"/>
    </font>
    <font>
      <sz val="11"/>
      <color indexed="8"/>
      <name val="宋体"/>
      <charset val="134"/>
    </font>
    <font>
      <sz val="10"/>
      <name val="宋体"/>
      <charset val="134"/>
    </font>
    <font>
      <b/>
      <sz val="11"/>
      <color indexed="8"/>
      <name val="宋体"/>
      <charset val="134"/>
    </font>
    <font>
      <b/>
      <sz val="11"/>
      <name val="宋体"/>
      <charset val="134"/>
    </font>
    <font>
      <b/>
      <sz val="10.5"/>
      <color rgb="FF000000"/>
      <name val="宋体"/>
      <charset val="134"/>
    </font>
    <font>
      <sz val="10.5"/>
      <color rgb="FF000000"/>
      <name val="宋体"/>
      <charset val="134"/>
    </font>
    <font>
      <sz val="10.5"/>
      <color rgb="FF000000"/>
      <name val="宋体"/>
      <charset val="134"/>
    </font>
    <font>
      <sz val="11"/>
      <color indexed="63"/>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20"/>
      <color theme="1"/>
      <name val="宋体"/>
      <charset val="134"/>
    </font>
    <font>
      <sz val="9"/>
      <color rgb="FFFF0000"/>
      <name val="宋体"/>
      <charset val="134"/>
      <scheme val="minor"/>
    </font>
    <font>
      <vertAlign val="superscript"/>
      <sz val="9"/>
      <color theme="1"/>
      <name val="宋体"/>
      <charset val="134"/>
    </font>
    <font>
      <vertAlign val="superscript"/>
      <sz val="9"/>
      <color rgb="FF000000"/>
      <name val="宋体"/>
      <charset val="134"/>
      <scheme val="minor"/>
    </font>
    <font>
      <vertAlign val="superscript"/>
      <sz val="9"/>
      <color theme="1"/>
      <name val="宋体"/>
      <charset val="134"/>
      <scheme val="minor"/>
    </font>
    <font>
      <vertAlign val="superscript"/>
      <sz val="9"/>
      <name val="宋体"/>
      <charset val="134"/>
      <scheme val="minor"/>
    </font>
  </fonts>
  <fills count="36">
    <fill>
      <patternFill patternType="none"/>
    </fill>
    <fill>
      <patternFill patternType="gray125"/>
    </fill>
    <fill>
      <patternFill patternType="solid">
        <fgColor theme="0"/>
        <bgColor indexed="64"/>
      </patternFill>
    </fill>
    <fill>
      <patternFill patternType="solid">
        <fgColor theme="0" tint="-0.0999786370433668"/>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rgb="FF000000"/>
      </right>
      <top style="medium">
        <color auto="1"/>
      </top>
      <bottom/>
      <diagonal/>
    </border>
    <border>
      <left/>
      <right style="medium">
        <color auto="1"/>
      </right>
      <top/>
      <bottom style="medium">
        <color auto="1"/>
      </bottom>
      <diagonal/>
    </border>
    <border>
      <left style="medium">
        <color auto="1"/>
      </left>
      <right/>
      <top/>
      <bottom/>
      <diagonal/>
    </border>
    <border>
      <left/>
      <right style="medium">
        <color rgb="FF000000"/>
      </right>
      <top/>
      <bottom/>
      <diagonal/>
    </border>
    <border>
      <left style="medium">
        <color auto="1"/>
      </left>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rgb="FF000000"/>
      </top>
      <bottom/>
      <diagonal/>
    </border>
    <border>
      <left style="medium">
        <color auto="1"/>
      </left>
      <right/>
      <top/>
      <bottom style="medium">
        <color auto="1"/>
      </bottom>
      <diagonal/>
    </border>
    <border>
      <left/>
      <right style="medium">
        <color rgb="FF000000"/>
      </right>
      <top/>
      <bottom style="medium">
        <color auto="1"/>
      </bottom>
      <diagonal/>
    </border>
    <border>
      <left style="medium">
        <color auto="1"/>
      </left>
      <right style="medium">
        <color auto="1"/>
      </right>
      <top/>
      <bottom style="medium">
        <color rgb="FF000000"/>
      </bottom>
      <diagonal/>
    </border>
    <border>
      <left/>
      <right/>
      <top style="medium">
        <color auto="1"/>
      </top>
      <bottom/>
      <diagonal/>
    </border>
    <border>
      <left style="thick">
        <color auto="1"/>
      </left>
      <right style="thick">
        <color auto="1"/>
      </right>
      <top style="thick">
        <color auto="1"/>
      </top>
      <bottom style="thick">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rgb="FF000000"/>
      </right>
      <top style="medium">
        <color auto="1"/>
      </top>
      <bottom/>
      <diagonal/>
    </border>
    <border>
      <left style="medium">
        <color rgb="FF000000"/>
      </left>
      <right/>
      <top style="medium">
        <color auto="1"/>
      </top>
      <bottom/>
      <diagonal/>
    </border>
    <border>
      <left style="medium">
        <color auto="1"/>
      </left>
      <right style="medium">
        <color rgb="FF000000"/>
      </right>
      <top/>
      <bottom style="medium">
        <color rgb="FF000000"/>
      </bottom>
      <diagonal/>
    </border>
    <border>
      <left style="medium">
        <color rgb="FF000000"/>
      </left>
      <right/>
      <top/>
      <bottom style="medium">
        <color auto="1"/>
      </bottom>
      <diagonal/>
    </border>
    <border>
      <left/>
      <right style="medium">
        <color auto="1"/>
      </right>
      <top/>
      <bottom/>
      <diagonal/>
    </border>
    <border>
      <left style="medium">
        <color auto="1"/>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auto="1"/>
      </right>
      <top/>
      <bottom style="medium">
        <color rgb="FF000000"/>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32" fillId="6" borderId="4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7" borderId="0" applyNumberFormat="0" applyBorder="0" applyAlignment="0" applyProtection="0">
      <alignment vertical="center"/>
    </xf>
    <xf numFmtId="0" fontId="33" fillId="8" borderId="0" applyNumberFormat="0" applyBorder="0" applyAlignment="0" applyProtection="0">
      <alignment vertical="center"/>
    </xf>
    <xf numFmtId="43" fontId="0" fillId="0" borderId="0" applyFont="0" applyFill="0" applyBorder="0" applyAlignment="0" applyProtection="0">
      <alignment vertical="center"/>
    </xf>
    <xf numFmtId="0" fontId="34" fillId="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0" borderId="50" applyNumberFormat="0" applyFont="0" applyAlignment="0" applyProtection="0">
      <alignment vertical="center"/>
    </xf>
    <xf numFmtId="0" fontId="34" fillId="11"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1" applyNumberFormat="0" applyFill="0" applyAlignment="0" applyProtection="0">
      <alignment vertical="center"/>
    </xf>
    <xf numFmtId="0" fontId="42" fillId="0" borderId="51" applyNumberFormat="0" applyFill="0" applyAlignment="0" applyProtection="0">
      <alignment vertical="center"/>
    </xf>
    <xf numFmtId="0" fontId="34" fillId="12" borderId="0" applyNumberFormat="0" applyBorder="0" applyAlignment="0" applyProtection="0">
      <alignment vertical="center"/>
    </xf>
    <xf numFmtId="0" fontId="37" fillId="0" borderId="52" applyNumberFormat="0" applyFill="0" applyAlignment="0" applyProtection="0">
      <alignment vertical="center"/>
    </xf>
    <xf numFmtId="0" fontId="34" fillId="13" borderId="0" applyNumberFormat="0" applyBorder="0" applyAlignment="0" applyProtection="0">
      <alignment vertical="center"/>
    </xf>
    <xf numFmtId="0" fontId="43" fillId="14" borderId="53" applyNumberFormat="0" applyAlignment="0" applyProtection="0">
      <alignment vertical="center"/>
    </xf>
    <xf numFmtId="0" fontId="44" fillId="14" borderId="49" applyNumberFormat="0" applyAlignment="0" applyProtection="0">
      <alignment vertical="center"/>
    </xf>
    <xf numFmtId="0" fontId="45" fillId="15" borderId="54" applyNumberFormat="0" applyAlignment="0" applyProtection="0">
      <alignment vertical="center"/>
    </xf>
    <xf numFmtId="0" fontId="31" fillId="16" borderId="0" applyNumberFormat="0" applyBorder="0" applyAlignment="0" applyProtection="0">
      <alignment vertical="center"/>
    </xf>
    <xf numFmtId="0" fontId="34" fillId="17" borderId="0" applyNumberFormat="0" applyBorder="0" applyAlignment="0" applyProtection="0">
      <alignment vertical="center"/>
    </xf>
    <xf numFmtId="0" fontId="46" fillId="0" borderId="55" applyNumberFormat="0" applyFill="0" applyAlignment="0" applyProtection="0">
      <alignment vertical="center"/>
    </xf>
    <xf numFmtId="0" fontId="47" fillId="0" borderId="56" applyNumberFormat="0" applyFill="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31" fillId="20" borderId="0" applyNumberFormat="0" applyBorder="0" applyAlignment="0" applyProtection="0">
      <alignment vertical="center"/>
    </xf>
    <xf numFmtId="0" fontId="34"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1" fillId="34" borderId="0" applyNumberFormat="0" applyBorder="0" applyAlignment="0" applyProtection="0">
      <alignment vertical="center"/>
    </xf>
    <xf numFmtId="0" fontId="34" fillId="3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35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 fillId="2" borderId="1" xfId="0" applyFont="1" applyFill="1" applyBorder="1" applyAlignment="1">
      <alignment horizontal="center" vertical="center" textRotation="255"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lignmen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0" xfId="0" applyFont="1" applyAlignment="1">
      <alignment horizontal="left" vertical="center" wrapText="1"/>
    </xf>
    <xf numFmtId="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7" xfId="0" applyFont="1" applyFill="1" applyBorder="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1" xfId="0" applyFont="1" applyBorder="1" applyAlignment="1">
      <alignment horizontal="center" vertical="center" textRotation="255"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9" fontId="3" fillId="0" borderId="1" xfId="0" applyNumberFormat="1" applyFont="1" applyBorder="1" applyAlignment="1">
      <alignment horizontal="center" vertical="center" wrapText="1"/>
    </xf>
    <xf numFmtId="0" fontId="0" fillId="0" borderId="1" xfId="0" applyFont="1" applyBorder="1">
      <alignment vertical="center"/>
    </xf>
    <xf numFmtId="0" fontId="1" fillId="0" borderId="7" xfId="0" applyFont="1" applyBorder="1" applyAlignment="1">
      <alignment horizontal="left" vertical="center"/>
    </xf>
    <xf numFmtId="0" fontId="3" fillId="0" borderId="1"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0" borderId="1" xfId="0" applyFont="1" applyFill="1" applyBorder="1" applyAlignment="1">
      <alignment horizontal="center" vertical="center" textRotation="255" wrapText="1"/>
    </xf>
    <xf numFmtId="0" fontId="1" fillId="0" borderId="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3" borderId="1" xfId="0" applyFont="1" applyFill="1" applyBorder="1" applyAlignment="1">
      <alignment horizontal="center" vertical="center"/>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0" xfId="0" applyFill="1">
      <alignment vertical="center"/>
    </xf>
    <xf numFmtId="0" fontId="0" fillId="0" borderId="1" xfId="0" applyFill="1" applyBorder="1">
      <alignment vertical="center"/>
    </xf>
    <xf numFmtId="0" fontId="7" fillId="0" borderId="0" xfId="0" applyFont="1">
      <alignment vertical="center"/>
    </xf>
    <xf numFmtId="0" fontId="8" fillId="0" borderId="1" xfId="0" applyFont="1" applyBorder="1" applyAlignment="1">
      <alignment horizontal="center" vertical="center" wrapText="1"/>
    </xf>
    <xf numFmtId="43"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9" fillId="0" borderId="8" xfId="0" applyFont="1" applyFill="1" applyBorder="1" applyAlignment="1">
      <alignment horizontal="center" vertical="center" textRotation="255" wrapText="1"/>
    </xf>
    <xf numFmtId="0" fontId="9" fillId="0" borderId="1" xfId="0" applyFont="1" applyFill="1" applyBorder="1" applyAlignment="1">
      <alignment horizontal="center" vertical="center" wrapText="1"/>
    </xf>
    <xf numFmtId="0" fontId="9" fillId="0" borderId="10" xfId="0" applyFont="1" applyFill="1" applyBorder="1" applyAlignment="1">
      <alignment horizontal="center" vertical="center" textRotation="255" wrapText="1"/>
    </xf>
    <xf numFmtId="9" fontId="1" fillId="0" borderId="1" xfId="11"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10" fontId="3" fillId="0" borderId="1" xfId="0" applyNumberFormat="1" applyFont="1" applyBorder="1" applyAlignment="1">
      <alignment horizontal="center" vertical="center" wrapText="1"/>
    </xf>
    <xf numFmtId="43" fontId="3" fillId="0" borderId="1" xfId="0" applyNumberFormat="1" applyFont="1" applyBorder="1" applyAlignment="1">
      <alignment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textRotation="255"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textRotation="255"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vertical="center" textRotation="255" wrapText="1"/>
    </xf>
    <xf numFmtId="0" fontId="1" fillId="0" borderId="10" xfId="0" applyFont="1" applyBorder="1" applyAlignment="1">
      <alignment horizontal="center"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0" xfId="0" applyFont="1" applyFill="1" applyBorder="1" applyAlignment="1">
      <alignment vertical="center" wrapText="1"/>
    </xf>
    <xf numFmtId="0" fontId="1" fillId="0" borderId="1" xfId="0" applyFont="1" applyBorder="1" applyAlignment="1">
      <alignment horizontal="left" vertical="center"/>
    </xf>
    <xf numFmtId="0" fontId="1" fillId="0" borderId="0" xfId="0" applyFont="1" applyAlignment="1">
      <alignment vertical="center" wrapText="1"/>
    </xf>
    <xf numFmtId="10"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177" fontId="0" fillId="0" borderId="0" xfId="0" applyNumberFormat="1">
      <alignment vertical="center"/>
    </xf>
    <xf numFmtId="0" fontId="0" fillId="0" borderId="0" xfId="0" applyBorder="1">
      <alignment vertical="center"/>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Alignment="1">
      <alignment vertical="center" wrapText="1"/>
    </xf>
    <xf numFmtId="0" fontId="13" fillId="0" borderId="0" xfId="0" applyFont="1" applyFill="1">
      <alignment vertical="center"/>
    </xf>
    <xf numFmtId="0" fontId="14"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left" vertical="center" wrapText="1"/>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1" xfId="0" applyFont="1" applyFill="1" applyBorder="1" applyAlignment="1">
      <alignment horizontal="left" vertical="center"/>
    </xf>
    <xf numFmtId="10" fontId="15" fillId="0" borderId="21" xfId="0" applyNumberFormat="1" applyFont="1" applyFill="1" applyBorder="1" applyAlignment="1">
      <alignment horizontal="center" vertical="center"/>
    </xf>
    <xf numFmtId="0" fontId="13" fillId="0" borderId="22" xfId="0" applyFont="1" applyFill="1" applyBorder="1" applyAlignment="1">
      <alignment vertical="center" wrapText="1"/>
    </xf>
    <xf numFmtId="0" fontId="13" fillId="0" borderId="23" xfId="0" applyFont="1" applyFill="1" applyBorder="1" applyAlignment="1">
      <alignment vertical="center" wrapText="1"/>
    </xf>
    <xf numFmtId="0" fontId="13" fillId="0" borderId="24" xfId="0" applyFont="1" applyFill="1" applyBorder="1" applyAlignment="1">
      <alignment vertical="center" wrapText="1"/>
    </xf>
    <xf numFmtId="0" fontId="13" fillId="0" borderId="25" xfId="0" applyFont="1" applyFill="1" applyBorder="1" applyAlignment="1">
      <alignment vertical="center" wrapText="1"/>
    </xf>
    <xf numFmtId="0" fontId="15" fillId="0" borderId="2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26" xfId="0" applyFont="1" applyFill="1" applyBorder="1" applyAlignment="1">
      <alignment horizontal="center" vertical="center" textRotation="255"/>
    </xf>
    <xf numFmtId="0" fontId="15" fillId="0" borderId="31" xfId="0" applyFont="1" applyFill="1" applyBorder="1" applyAlignment="1">
      <alignment horizontal="center" vertical="center" wrapText="1"/>
    </xf>
    <xf numFmtId="0" fontId="15" fillId="0" borderId="31" xfId="0" applyFont="1" applyFill="1" applyBorder="1" applyAlignment="1">
      <alignment horizontal="center" vertical="center"/>
    </xf>
    <xf numFmtId="0" fontId="15" fillId="0" borderId="32" xfId="0" applyFont="1" applyFill="1" applyBorder="1" applyAlignment="1">
      <alignment horizontal="center" vertical="center" textRotation="255"/>
    </xf>
    <xf numFmtId="0" fontId="10" fillId="0" borderId="31" xfId="0" applyFont="1" applyFill="1" applyBorder="1" applyAlignment="1">
      <alignment horizontal="center" vertical="center" wrapText="1"/>
    </xf>
    <xf numFmtId="9" fontId="15" fillId="0" borderId="31" xfId="0" applyNumberFormat="1"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4" xfId="0" applyFont="1" applyFill="1" applyBorder="1" applyAlignment="1">
      <alignment horizontal="center" vertical="center" wrapText="1"/>
    </xf>
    <xf numFmtId="9" fontId="15" fillId="0" borderId="23" xfId="0" applyNumberFormat="1"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wrapText="1"/>
    </xf>
    <xf numFmtId="9" fontId="15" fillId="0" borderId="28" xfId="0" applyNumberFormat="1"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25" xfId="0" applyNumberFormat="1" applyFont="1" applyFill="1" applyBorder="1" applyAlignment="1" applyProtection="1">
      <alignment horizontal="center" vertical="center" wrapText="1"/>
    </xf>
    <xf numFmtId="0" fontId="15" fillId="0" borderId="21"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9" fontId="15" fillId="0" borderId="40" xfId="0" applyNumberFormat="1"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2" xfId="0" applyFont="1" applyFill="1" applyBorder="1" applyAlignment="1">
      <alignment horizontal="center" vertical="center" wrapText="1"/>
    </xf>
    <xf numFmtId="9" fontId="15" fillId="0" borderId="42" xfId="0" applyNumberFormat="1"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1" xfId="0" applyFont="1" applyFill="1" applyBorder="1" applyAlignment="1">
      <alignment vertical="center"/>
    </xf>
    <xf numFmtId="176" fontId="15" fillId="0" borderId="21" xfId="0" applyNumberFormat="1" applyFont="1" applyFill="1" applyBorder="1" applyAlignment="1">
      <alignment horizontal="center" vertical="center"/>
    </xf>
    <xf numFmtId="0" fontId="15" fillId="0" borderId="18" xfId="0" applyFont="1" applyFill="1" applyBorder="1" applyAlignment="1">
      <alignment horizontal="left" vertical="center"/>
    </xf>
    <xf numFmtId="0" fontId="15" fillId="0" borderId="27" xfId="0" applyFont="1" applyFill="1" applyBorder="1" applyAlignment="1">
      <alignment horizontal="center" vertical="center"/>
    </xf>
    <xf numFmtId="0" fontId="15" fillId="0" borderId="12" xfId="0" applyFont="1" applyFill="1" applyBorder="1" applyAlignment="1">
      <alignment horizontal="center" vertical="center"/>
    </xf>
    <xf numFmtId="0" fontId="1" fillId="0" borderId="30" xfId="0" applyFont="1" applyBorder="1" applyAlignment="1">
      <alignment horizontal="left" vertical="center" wrapText="1"/>
    </xf>
    <xf numFmtId="43" fontId="15" fillId="0" borderId="21" xfId="0" applyNumberFormat="1"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31" xfId="0" applyFont="1" applyFill="1" applyBorder="1" applyAlignment="1">
      <alignment horizontal="left" vertical="center" wrapText="1"/>
    </xf>
    <xf numFmtId="0" fontId="16" fillId="0" borderId="44" xfId="0" applyFont="1" applyFill="1" applyBorder="1" applyAlignment="1">
      <alignment vertical="center" wrapText="1"/>
    </xf>
    <xf numFmtId="0" fontId="15" fillId="0" borderId="38" xfId="0" applyFont="1" applyFill="1" applyBorder="1" applyAlignment="1">
      <alignment horizontal="left" vertical="center" wrapText="1"/>
    </xf>
    <xf numFmtId="0" fontId="17" fillId="0" borderId="33" xfId="0" applyFont="1" applyFill="1" applyBorder="1" applyAlignment="1">
      <alignment vertical="center" wrapText="1"/>
    </xf>
    <xf numFmtId="0" fontId="17" fillId="0" borderId="18" xfId="0" applyFont="1" applyFill="1" applyBorder="1" applyAlignment="1">
      <alignment vertical="center" wrapText="1"/>
    </xf>
    <xf numFmtId="0" fontId="17" fillId="0" borderId="44" xfId="0" applyFont="1" applyFill="1" applyBorder="1" applyAlignment="1">
      <alignment vertical="center" wrapText="1"/>
    </xf>
    <xf numFmtId="0" fontId="15" fillId="0" borderId="33"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 fillId="2" borderId="9"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9" fontId="1" fillId="2" borderId="8" xfId="0" applyNumberFormat="1" applyFont="1" applyFill="1" applyBorder="1" applyAlignment="1">
      <alignment horizontal="center" vertical="center" wrapText="1"/>
    </xf>
    <xf numFmtId="0" fontId="4" fillId="2" borderId="4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8" xfId="0" applyFont="1" applyFill="1" applyBorder="1" applyAlignment="1">
      <alignment horizontal="center" vertical="center" wrapText="1"/>
    </xf>
    <xf numFmtId="9" fontId="1" fillId="2" borderId="10" xfId="0" applyNumberFormat="1"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6" xfId="0" applyFont="1" applyFill="1" applyBorder="1" applyAlignment="1">
      <alignment horizontal="center" vertical="center" wrapText="1"/>
    </xf>
    <xf numFmtId="9" fontId="1" fillId="2" borderId="9"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6" xfId="0"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45" xfId="0" applyFont="1" applyFill="1" applyBorder="1" applyAlignment="1">
      <alignment vertical="center" wrapText="1"/>
    </xf>
    <xf numFmtId="0" fontId="1" fillId="2" borderId="46" xfId="0" applyFont="1" applyFill="1" applyBorder="1" applyAlignment="1">
      <alignment vertical="center" wrapText="1"/>
    </xf>
    <xf numFmtId="0" fontId="1" fillId="0" borderId="6" xfId="0" applyFont="1" applyBorder="1" applyAlignment="1">
      <alignment horizontal="lef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43" fontId="4" fillId="0" borderId="1" xfId="0" applyNumberFormat="1" applyFont="1" applyBorder="1" applyAlignment="1">
      <alignment horizontal="center" vertical="center" wrapText="1"/>
    </xf>
    <xf numFmtId="0" fontId="10" fillId="2" borderId="10"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10" fontId="1"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10"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8" fillId="0" borderId="0" xfId="0" applyFont="1" applyAlignment="1">
      <alignment horizontal="center" vertical="center"/>
    </xf>
    <xf numFmtId="10" fontId="0" fillId="0" borderId="0" xfId="0" applyNumberFormat="1">
      <alignment vertical="center"/>
    </xf>
    <xf numFmtId="0" fontId="19" fillId="0" borderId="0" xfId="0" applyFont="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10" fontId="19" fillId="0" borderId="0" xfId="0" applyNumberFormat="1" applyFont="1" applyAlignment="1">
      <alignment horizontal="center" vertical="center"/>
    </xf>
    <xf numFmtId="10"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xf>
    <xf numFmtId="10" fontId="0" fillId="0" borderId="1" xfId="0" applyNumberFormat="1" applyBorder="1" applyAlignment="1">
      <alignment horizontal="center" vertical="center"/>
    </xf>
    <xf numFmtId="10" fontId="0" fillId="0" borderId="1" xfId="0" applyNumberFormat="1" applyFill="1" applyBorder="1" applyAlignment="1">
      <alignment horizontal="center" vertical="center"/>
    </xf>
    <xf numFmtId="0" fontId="0" fillId="0" borderId="1" xfId="0" applyBorder="1">
      <alignment vertical="center"/>
    </xf>
    <xf numFmtId="176" fontId="7" fillId="0" borderId="1" xfId="0" applyNumberFormat="1" applyFont="1" applyFill="1" applyBorder="1" applyAlignment="1">
      <alignment horizontal="center" vertical="center"/>
    </xf>
    <xf numFmtId="0" fontId="0" fillId="0" borderId="0" xfId="51">
      <alignment vertical="center"/>
    </xf>
    <xf numFmtId="0" fontId="0" fillId="0" borderId="0" xfId="0" applyNumberFormat="1" applyFont="1" applyFill="1" applyBorder="1" applyAlignment="1"/>
    <xf numFmtId="0" fontId="21" fillId="0" borderId="0" xfId="0" applyNumberFormat="1" applyFont="1" applyFill="1" applyBorder="1" applyAlignment="1" applyProtection="1">
      <alignment horizontal="center" vertical="center" wrapText="1"/>
    </xf>
    <xf numFmtId="0" fontId="22" fillId="4" borderId="0" xfId="0" applyFont="1" applyFill="1" applyBorder="1" applyAlignment="1">
      <alignment vertical="center" wrapText="1"/>
    </xf>
    <xf numFmtId="0" fontId="22" fillId="0" borderId="0" xfId="0" applyFont="1" applyBorder="1" applyAlignment="1">
      <alignment vertical="center" wrapText="1"/>
    </xf>
    <xf numFmtId="0" fontId="23" fillId="0" borderId="0" xfId="0" applyNumberFormat="1" applyFont="1" applyFill="1" applyBorder="1" applyAlignment="1"/>
    <xf numFmtId="0" fontId="24" fillId="0" borderId="8" xfId="0" applyNumberFormat="1" applyFont="1" applyFill="1" applyBorder="1" applyAlignment="1" applyProtection="1">
      <alignment horizontal="center" vertical="center" wrapText="1"/>
    </xf>
    <xf numFmtId="0" fontId="22" fillId="0" borderId="5" xfId="0" applyNumberFormat="1" applyFont="1" applyFill="1" applyBorder="1" applyAlignment="1" applyProtection="1">
      <alignment horizontal="center" vertical="center" wrapText="1"/>
    </xf>
    <xf numFmtId="0" fontId="22" fillId="0" borderId="6" xfId="0" applyNumberFormat="1" applyFont="1" applyFill="1" applyBorder="1" applyAlignment="1" applyProtection="1">
      <alignment horizontal="center" vertical="center" wrapText="1"/>
    </xf>
    <xf numFmtId="0" fontId="25" fillId="0" borderId="3" xfId="0" applyNumberFormat="1" applyFont="1" applyFill="1" applyBorder="1" applyAlignment="1">
      <alignment horizontal="center" vertical="center"/>
    </xf>
    <xf numFmtId="0" fontId="24"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5"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2" fillId="0" borderId="7" xfId="0" applyFont="1" applyBorder="1" applyAlignment="1">
      <alignment vertical="center" wrapText="1"/>
    </xf>
    <xf numFmtId="0" fontId="22" fillId="0" borderId="1"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0" fontId="22" fillId="0" borderId="1" xfId="0" applyNumberFormat="1" applyFont="1" applyBorder="1" applyAlignment="1">
      <alignment vertical="center" wrapText="1"/>
    </xf>
    <xf numFmtId="0" fontId="22" fillId="0" borderId="5" xfId="0" applyNumberFormat="1" applyFont="1" applyBorder="1" applyAlignment="1">
      <alignment horizontal="center" vertical="center" wrapText="1"/>
    </xf>
    <xf numFmtId="0" fontId="22" fillId="0" borderId="1" xfId="0" applyFont="1" applyBorder="1" applyAlignment="1">
      <alignment vertical="center" wrapText="1"/>
    </xf>
    <xf numFmtId="0" fontId="25" fillId="0" borderId="11" xfId="0" applyNumberFormat="1" applyFont="1" applyFill="1" applyBorder="1" applyAlignment="1">
      <alignment horizontal="center" vertical="center"/>
    </xf>
    <xf numFmtId="0" fontId="22" fillId="0" borderId="2" xfId="0" applyNumberFormat="1" applyFont="1" applyBorder="1" applyAlignment="1">
      <alignment horizontal="center" vertical="center" wrapText="1"/>
    </xf>
    <xf numFmtId="0" fontId="26" fillId="0" borderId="1" xfId="51" applyFont="1" applyBorder="1" applyAlignment="1">
      <alignment horizontal="center" vertical="center" wrapText="1"/>
    </xf>
    <xf numFmtId="0" fontId="26" fillId="0" borderId="47" xfId="51" applyFont="1" applyBorder="1" applyAlignment="1">
      <alignment horizontal="center" vertical="center" wrapText="1"/>
    </xf>
    <xf numFmtId="0" fontId="26" fillId="0" borderId="0" xfId="51" applyFont="1" applyBorder="1" applyAlignment="1">
      <alignment horizontal="center" vertical="center" wrapText="1"/>
    </xf>
    <xf numFmtId="0" fontId="27" fillId="0" borderId="1" xfId="51" applyFont="1" applyFill="1" applyBorder="1" applyAlignment="1">
      <alignment horizontal="left" vertical="center" wrapText="1"/>
    </xf>
    <xf numFmtId="0" fontId="27" fillId="0" borderId="1" xfId="51" applyFont="1" applyFill="1" applyBorder="1" applyAlignment="1">
      <alignment horizontal="center" vertical="center" wrapText="1"/>
    </xf>
    <xf numFmtId="10" fontId="28" fillId="0" borderId="1" xfId="51" applyNumberFormat="1" applyFont="1" applyFill="1" applyBorder="1" applyAlignment="1">
      <alignment horizontal="left" vertical="center" wrapText="1"/>
    </xf>
    <xf numFmtId="10" fontId="27" fillId="0" borderId="1" xfId="51" applyNumberFormat="1" applyFont="1" applyFill="1" applyBorder="1" applyAlignment="1">
      <alignment horizontal="left" vertical="center" wrapText="1"/>
    </xf>
    <xf numFmtId="0" fontId="27" fillId="0" borderId="5" xfId="51" applyFont="1" applyFill="1" applyBorder="1" applyAlignment="1">
      <alignment horizontal="left" vertical="center" wrapText="1"/>
    </xf>
    <xf numFmtId="0" fontId="27" fillId="0" borderId="6" xfId="51" applyFont="1" applyFill="1" applyBorder="1" applyAlignment="1">
      <alignment horizontal="left" vertical="center" wrapText="1"/>
    </xf>
    <xf numFmtId="0" fontId="27" fillId="0" borderId="7" xfId="51" applyFont="1" applyFill="1" applyBorder="1" applyAlignment="1">
      <alignment horizontal="center" vertical="center" wrapText="1"/>
    </xf>
    <xf numFmtId="0" fontId="24" fillId="0" borderId="1" xfId="0" applyNumberFormat="1" applyFont="1" applyFill="1" applyBorder="1" applyAlignment="1" applyProtection="1">
      <alignment horizontal="center" vertical="center" wrapText="1"/>
    </xf>
    <xf numFmtId="0" fontId="24" fillId="0" borderId="5" xfId="0" applyNumberFormat="1" applyFont="1" applyFill="1" applyBorder="1" applyAlignment="1" applyProtection="1">
      <alignment horizontal="center" vertical="center" wrapText="1"/>
    </xf>
    <xf numFmtId="0" fontId="29" fillId="4" borderId="8" xfId="0" applyFont="1" applyFill="1" applyBorder="1" applyAlignment="1">
      <alignment horizontal="center" vertical="center" wrapText="1"/>
    </xf>
    <xf numFmtId="0" fontId="29" fillId="4" borderId="1" xfId="0" applyFont="1" applyFill="1" applyBorder="1" applyAlignment="1">
      <alignment horizontal="left" vertical="center" wrapText="1"/>
    </xf>
    <xf numFmtId="0" fontId="29" fillId="4"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9" fillId="4" borderId="1" xfId="0" applyNumberFormat="1" applyFont="1" applyFill="1" applyBorder="1" applyAlignment="1">
      <alignment horizontal="center" vertical="center" wrapText="1"/>
    </xf>
    <xf numFmtId="0" fontId="29" fillId="4" borderId="5" xfId="0" applyFont="1" applyFill="1" applyBorder="1" applyAlignment="1">
      <alignment horizontal="left" vertical="center" wrapText="1"/>
    </xf>
    <xf numFmtId="0" fontId="29" fillId="4" borderId="10" xfId="0"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0" fontId="29" fillId="4" borderId="9" xfId="0" applyFont="1" applyFill="1" applyBorder="1" applyAlignment="1">
      <alignment horizontal="center" vertical="center" wrapText="1"/>
    </xf>
    <xf numFmtId="9" fontId="0" fillId="0"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5" fillId="0" borderId="6" xfId="0" applyNumberFormat="1" applyFont="1" applyFill="1" applyBorder="1" applyAlignment="1">
      <alignment horizontal="center" vertical="center"/>
    </xf>
    <xf numFmtId="0" fontId="25" fillId="0" borderId="7"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xf>
    <xf numFmtId="0" fontId="30" fillId="0" borderId="5" xfId="0" applyNumberFormat="1" applyFont="1" applyFill="1" applyBorder="1" applyAlignment="1" applyProtection="1">
      <alignment horizontal="left" vertical="center" wrapText="1"/>
    </xf>
    <xf numFmtId="0" fontId="30" fillId="0" borderId="6" xfId="0" applyNumberFormat="1" applyFont="1" applyFill="1" applyBorder="1" applyAlignment="1" applyProtection="1">
      <alignment horizontal="left" vertical="center" wrapText="1"/>
    </xf>
    <xf numFmtId="0" fontId="30" fillId="0" borderId="3" xfId="0" applyNumberFormat="1" applyFont="1" applyFill="1" applyBorder="1" applyAlignment="1" applyProtection="1">
      <alignment horizontal="left" vertical="center" wrapText="1"/>
    </xf>
    <xf numFmtId="0" fontId="30" fillId="0" borderId="0"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4" fillId="0" borderId="7" xfId="0" applyNumberFormat="1" applyFont="1" applyFill="1" applyBorder="1" applyAlignment="1" applyProtection="1">
      <alignment horizontal="center" vertical="center" wrapText="1"/>
    </xf>
    <xf numFmtId="0" fontId="29" fillId="4" borderId="7" xfId="0" applyFont="1" applyFill="1" applyBorder="1" applyAlignment="1">
      <alignment horizontal="left" vertical="center" wrapText="1"/>
    </xf>
    <xf numFmtId="0" fontId="30" fillId="0" borderId="7" xfId="0" applyNumberFormat="1" applyFont="1" applyFill="1" applyBorder="1" applyAlignment="1" applyProtection="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百分比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2"/>
  <sheetViews>
    <sheetView workbookViewId="0">
      <selection activeCell="F5" sqref="F5"/>
    </sheetView>
  </sheetViews>
  <sheetFormatPr defaultColWidth="7.625" defaultRowHeight="13.5"/>
  <cols>
    <col min="1" max="1" width="18.125" style="296" customWidth="1"/>
    <col min="2" max="2" width="22.125" style="296" customWidth="1"/>
    <col min="3" max="3" width="20.25" style="296" customWidth="1"/>
    <col min="4" max="4" width="19.375" style="296" customWidth="1"/>
    <col min="5" max="5" width="19" style="296" customWidth="1"/>
    <col min="6" max="6" width="13.5" style="296" customWidth="1"/>
    <col min="7" max="7" width="6.625" style="296" customWidth="1"/>
    <col min="8" max="8" width="7" style="296" customWidth="1"/>
    <col min="9" max="9" width="16" style="296" customWidth="1"/>
    <col min="10" max="256" width="7.625" style="296"/>
    <col min="257" max="257" width="18.125" style="296" customWidth="1"/>
    <col min="258" max="258" width="22.125" style="296" customWidth="1"/>
    <col min="259" max="259" width="20.25" style="296" customWidth="1"/>
    <col min="260" max="260" width="19.375" style="296" customWidth="1"/>
    <col min="261" max="261" width="19" style="296" customWidth="1"/>
    <col min="262" max="262" width="13.5" style="296" customWidth="1"/>
    <col min="263" max="263" width="6.625" style="296" customWidth="1"/>
    <col min="264" max="264" width="7" style="296" customWidth="1"/>
    <col min="265" max="265" width="12.125" style="296" customWidth="1"/>
    <col min="266" max="512" width="7.625" style="296"/>
    <col min="513" max="513" width="18.125" style="296" customWidth="1"/>
    <col min="514" max="514" width="22.125" style="296" customWidth="1"/>
    <col min="515" max="515" width="20.25" style="296" customWidth="1"/>
    <col min="516" max="516" width="19.375" style="296" customWidth="1"/>
    <col min="517" max="517" width="19" style="296" customWidth="1"/>
    <col min="518" max="518" width="13.5" style="296" customWidth="1"/>
    <col min="519" max="519" width="6.625" style="296" customWidth="1"/>
    <col min="520" max="520" width="7" style="296" customWidth="1"/>
    <col min="521" max="521" width="12.125" style="296" customWidth="1"/>
    <col min="522" max="768" width="7.625" style="296"/>
    <col min="769" max="769" width="18.125" style="296" customWidth="1"/>
    <col min="770" max="770" width="22.125" style="296" customWidth="1"/>
    <col min="771" max="771" width="20.25" style="296" customWidth="1"/>
    <col min="772" max="772" width="19.375" style="296" customWidth="1"/>
    <col min="773" max="773" width="19" style="296" customWidth="1"/>
    <col min="774" max="774" width="13.5" style="296" customWidth="1"/>
    <col min="775" max="775" width="6.625" style="296" customWidth="1"/>
    <col min="776" max="776" width="7" style="296" customWidth="1"/>
    <col min="777" max="777" width="12.125" style="296" customWidth="1"/>
    <col min="778" max="1024" width="7.625" style="296"/>
    <col min="1025" max="1025" width="18.125" style="296" customWidth="1"/>
    <col min="1026" max="1026" width="22.125" style="296" customWidth="1"/>
    <col min="1027" max="1027" width="20.25" style="296" customWidth="1"/>
    <col min="1028" max="1028" width="19.375" style="296" customWidth="1"/>
    <col min="1029" max="1029" width="19" style="296" customWidth="1"/>
    <col min="1030" max="1030" width="13.5" style="296" customWidth="1"/>
    <col min="1031" max="1031" width="6.625" style="296" customWidth="1"/>
    <col min="1032" max="1032" width="7" style="296" customWidth="1"/>
    <col min="1033" max="1033" width="12.125" style="296" customWidth="1"/>
    <col min="1034" max="1280" width="7.625" style="296"/>
    <col min="1281" max="1281" width="18.125" style="296" customWidth="1"/>
    <col min="1282" max="1282" width="22.125" style="296" customWidth="1"/>
    <col min="1283" max="1283" width="20.25" style="296" customWidth="1"/>
    <col min="1284" max="1284" width="19.375" style="296" customWidth="1"/>
    <col min="1285" max="1285" width="19" style="296" customWidth="1"/>
    <col min="1286" max="1286" width="13.5" style="296" customWidth="1"/>
    <col min="1287" max="1287" width="6.625" style="296" customWidth="1"/>
    <col min="1288" max="1288" width="7" style="296" customWidth="1"/>
    <col min="1289" max="1289" width="12.125" style="296" customWidth="1"/>
    <col min="1290" max="1536" width="7.625" style="296"/>
    <col min="1537" max="1537" width="18.125" style="296" customWidth="1"/>
    <col min="1538" max="1538" width="22.125" style="296" customWidth="1"/>
    <col min="1539" max="1539" width="20.25" style="296" customWidth="1"/>
    <col min="1540" max="1540" width="19.375" style="296" customWidth="1"/>
    <col min="1541" max="1541" width="19" style="296" customWidth="1"/>
    <col min="1542" max="1542" width="13.5" style="296" customWidth="1"/>
    <col min="1543" max="1543" width="6.625" style="296" customWidth="1"/>
    <col min="1544" max="1544" width="7" style="296" customWidth="1"/>
    <col min="1545" max="1545" width="12.125" style="296" customWidth="1"/>
    <col min="1546" max="1792" width="7.625" style="296"/>
    <col min="1793" max="1793" width="18.125" style="296" customWidth="1"/>
    <col min="1794" max="1794" width="22.125" style="296" customWidth="1"/>
    <col min="1795" max="1795" width="20.25" style="296" customWidth="1"/>
    <col min="1796" max="1796" width="19.375" style="296" customWidth="1"/>
    <col min="1797" max="1797" width="19" style="296" customWidth="1"/>
    <col min="1798" max="1798" width="13.5" style="296" customWidth="1"/>
    <col min="1799" max="1799" width="6.625" style="296" customWidth="1"/>
    <col min="1800" max="1800" width="7" style="296" customWidth="1"/>
    <col min="1801" max="1801" width="12.125" style="296" customWidth="1"/>
    <col min="1802" max="2048" width="7.625" style="296"/>
    <col min="2049" max="2049" width="18.125" style="296" customWidth="1"/>
    <col min="2050" max="2050" width="22.125" style="296" customWidth="1"/>
    <col min="2051" max="2051" width="20.25" style="296" customWidth="1"/>
    <col min="2052" max="2052" width="19.375" style="296" customWidth="1"/>
    <col min="2053" max="2053" width="19" style="296" customWidth="1"/>
    <col min="2054" max="2054" width="13.5" style="296" customWidth="1"/>
    <col min="2055" max="2055" width="6.625" style="296" customWidth="1"/>
    <col min="2056" max="2056" width="7" style="296" customWidth="1"/>
    <col min="2057" max="2057" width="12.125" style="296" customWidth="1"/>
    <col min="2058" max="2304" width="7.625" style="296"/>
    <col min="2305" max="2305" width="18.125" style="296" customWidth="1"/>
    <col min="2306" max="2306" width="22.125" style="296" customWidth="1"/>
    <col min="2307" max="2307" width="20.25" style="296" customWidth="1"/>
    <col min="2308" max="2308" width="19.375" style="296" customWidth="1"/>
    <col min="2309" max="2309" width="19" style="296" customWidth="1"/>
    <col min="2310" max="2310" width="13.5" style="296" customWidth="1"/>
    <col min="2311" max="2311" width="6.625" style="296" customWidth="1"/>
    <col min="2312" max="2312" width="7" style="296" customWidth="1"/>
    <col min="2313" max="2313" width="12.125" style="296" customWidth="1"/>
    <col min="2314" max="2560" width="7.625" style="296"/>
    <col min="2561" max="2561" width="18.125" style="296" customWidth="1"/>
    <col min="2562" max="2562" width="22.125" style="296" customWidth="1"/>
    <col min="2563" max="2563" width="20.25" style="296" customWidth="1"/>
    <col min="2564" max="2564" width="19.375" style="296" customWidth="1"/>
    <col min="2565" max="2565" width="19" style="296" customWidth="1"/>
    <col min="2566" max="2566" width="13.5" style="296" customWidth="1"/>
    <col min="2567" max="2567" width="6.625" style="296" customWidth="1"/>
    <col min="2568" max="2568" width="7" style="296" customWidth="1"/>
    <col min="2569" max="2569" width="12.125" style="296" customWidth="1"/>
    <col min="2570" max="2816" width="7.625" style="296"/>
    <col min="2817" max="2817" width="18.125" style="296" customWidth="1"/>
    <col min="2818" max="2818" width="22.125" style="296" customWidth="1"/>
    <col min="2819" max="2819" width="20.25" style="296" customWidth="1"/>
    <col min="2820" max="2820" width="19.375" style="296" customWidth="1"/>
    <col min="2821" max="2821" width="19" style="296" customWidth="1"/>
    <col min="2822" max="2822" width="13.5" style="296" customWidth="1"/>
    <col min="2823" max="2823" width="6.625" style="296" customWidth="1"/>
    <col min="2824" max="2824" width="7" style="296" customWidth="1"/>
    <col min="2825" max="2825" width="12.125" style="296" customWidth="1"/>
    <col min="2826" max="3072" width="7.625" style="296"/>
    <col min="3073" max="3073" width="18.125" style="296" customWidth="1"/>
    <col min="3074" max="3074" width="22.125" style="296" customWidth="1"/>
    <col min="3075" max="3075" width="20.25" style="296" customWidth="1"/>
    <col min="3076" max="3076" width="19.375" style="296" customWidth="1"/>
    <col min="3077" max="3077" width="19" style="296" customWidth="1"/>
    <col min="3078" max="3078" width="13.5" style="296" customWidth="1"/>
    <col min="3079" max="3079" width="6.625" style="296" customWidth="1"/>
    <col min="3080" max="3080" width="7" style="296" customWidth="1"/>
    <col min="3081" max="3081" width="12.125" style="296" customWidth="1"/>
    <col min="3082" max="3328" width="7.625" style="296"/>
    <col min="3329" max="3329" width="18.125" style="296" customWidth="1"/>
    <col min="3330" max="3330" width="22.125" style="296" customWidth="1"/>
    <col min="3331" max="3331" width="20.25" style="296" customWidth="1"/>
    <col min="3332" max="3332" width="19.375" style="296" customWidth="1"/>
    <col min="3333" max="3333" width="19" style="296" customWidth="1"/>
    <col min="3334" max="3334" width="13.5" style="296" customWidth="1"/>
    <col min="3335" max="3335" width="6.625" style="296" customWidth="1"/>
    <col min="3336" max="3336" width="7" style="296" customWidth="1"/>
    <col min="3337" max="3337" width="12.125" style="296" customWidth="1"/>
    <col min="3338" max="3584" width="7.625" style="296"/>
    <col min="3585" max="3585" width="18.125" style="296" customWidth="1"/>
    <col min="3586" max="3586" width="22.125" style="296" customWidth="1"/>
    <col min="3587" max="3587" width="20.25" style="296" customWidth="1"/>
    <col min="3588" max="3588" width="19.375" style="296" customWidth="1"/>
    <col min="3589" max="3589" width="19" style="296" customWidth="1"/>
    <col min="3590" max="3590" width="13.5" style="296" customWidth="1"/>
    <col min="3591" max="3591" width="6.625" style="296" customWidth="1"/>
    <col min="3592" max="3592" width="7" style="296" customWidth="1"/>
    <col min="3593" max="3593" width="12.125" style="296" customWidth="1"/>
    <col min="3594" max="3840" width="7.625" style="296"/>
    <col min="3841" max="3841" width="18.125" style="296" customWidth="1"/>
    <col min="3842" max="3842" width="22.125" style="296" customWidth="1"/>
    <col min="3843" max="3843" width="20.25" style="296" customWidth="1"/>
    <col min="3844" max="3844" width="19.375" style="296" customWidth="1"/>
    <col min="3845" max="3845" width="19" style="296" customWidth="1"/>
    <col min="3846" max="3846" width="13.5" style="296" customWidth="1"/>
    <col min="3847" max="3847" width="6.625" style="296" customWidth="1"/>
    <col min="3848" max="3848" width="7" style="296" customWidth="1"/>
    <col min="3849" max="3849" width="12.125" style="296" customWidth="1"/>
    <col min="3850" max="4096" width="7.625" style="296"/>
    <col min="4097" max="4097" width="18.125" style="296" customWidth="1"/>
    <col min="4098" max="4098" width="22.125" style="296" customWidth="1"/>
    <col min="4099" max="4099" width="20.25" style="296" customWidth="1"/>
    <col min="4100" max="4100" width="19.375" style="296" customWidth="1"/>
    <col min="4101" max="4101" width="19" style="296" customWidth="1"/>
    <col min="4102" max="4102" width="13.5" style="296" customWidth="1"/>
    <col min="4103" max="4103" width="6.625" style="296" customWidth="1"/>
    <col min="4104" max="4104" width="7" style="296" customWidth="1"/>
    <col min="4105" max="4105" width="12.125" style="296" customWidth="1"/>
    <col min="4106" max="4352" width="7.625" style="296"/>
    <col min="4353" max="4353" width="18.125" style="296" customWidth="1"/>
    <col min="4354" max="4354" width="22.125" style="296" customWidth="1"/>
    <col min="4355" max="4355" width="20.25" style="296" customWidth="1"/>
    <col min="4356" max="4356" width="19.375" style="296" customWidth="1"/>
    <col min="4357" max="4357" width="19" style="296" customWidth="1"/>
    <col min="4358" max="4358" width="13.5" style="296" customWidth="1"/>
    <col min="4359" max="4359" width="6.625" style="296" customWidth="1"/>
    <col min="4360" max="4360" width="7" style="296" customWidth="1"/>
    <col min="4361" max="4361" width="12.125" style="296" customWidth="1"/>
    <col min="4362" max="4608" width="7.625" style="296"/>
    <col min="4609" max="4609" width="18.125" style="296" customWidth="1"/>
    <col min="4610" max="4610" width="22.125" style="296" customWidth="1"/>
    <col min="4611" max="4611" width="20.25" style="296" customWidth="1"/>
    <col min="4612" max="4612" width="19.375" style="296" customWidth="1"/>
    <col min="4613" max="4613" width="19" style="296" customWidth="1"/>
    <col min="4614" max="4614" width="13.5" style="296" customWidth="1"/>
    <col min="4615" max="4615" width="6.625" style="296" customWidth="1"/>
    <col min="4616" max="4616" width="7" style="296" customWidth="1"/>
    <col min="4617" max="4617" width="12.125" style="296" customWidth="1"/>
    <col min="4618" max="4864" width="7.625" style="296"/>
    <col min="4865" max="4865" width="18.125" style="296" customWidth="1"/>
    <col min="4866" max="4866" width="22.125" style="296" customWidth="1"/>
    <col min="4867" max="4867" width="20.25" style="296" customWidth="1"/>
    <col min="4868" max="4868" width="19.375" style="296" customWidth="1"/>
    <col min="4869" max="4869" width="19" style="296" customWidth="1"/>
    <col min="4870" max="4870" width="13.5" style="296" customWidth="1"/>
    <col min="4871" max="4871" width="6.625" style="296" customWidth="1"/>
    <col min="4872" max="4872" width="7" style="296" customWidth="1"/>
    <col min="4873" max="4873" width="12.125" style="296" customWidth="1"/>
    <col min="4874" max="5120" width="7.625" style="296"/>
    <col min="5121" max="5121" width="18.125" style="296" customWidth="1"/>
    <col min="5122" max="5122" width="22.125" style="296" customWidth="1"/>
    <col min="5123" max="5123" width="20.25" style="296" customWidth="1"/>
    <col min="5124" max="5124" width="19.375" style="296" customWidth="1"/>
    <col min="5125" max="5125" width="19" style="296" customWidth="1"/>
    <col min="5126" max="5126" width="13.5" style="296" customWidth="1"/>
    <col min="5127" max="5127" width="6.625" style="296" customWidth="1"/>
    <col min="5128" max="5128" width="7" style="296" customWidth="1"/>
    <col min="5129" max="5129" width="12.125" style="296" customWidth="1"/>
    <col min="5130" max="5376" width="7.625" style="296"/>
    <col min="5377" max="5377" width="18.125" style="296" customWidth="1"/>
    <col min="5378" max="5378" width="22.125" style="296" customWidth="1"/>
    <col min="5379" max="5379" width="20.25" style="296" customWidth="1"/>
    <col min="5380" max="5380" width="19.375" style="296" customWidth="1"/>
    <col min="5381" max="5381" width="19" style="296" customWidth="1"/>
    <col min="5382" max="5382" width="13.5" style="296" customWidth="1"/>
    <col min="5383" max="5383" width="6.625" style="296" customWidth="1"/>
    <col min="5384" max="5384" width="7" style="296" customWidth="1"/>
    <col min="5385" max="5385" width="12.125" style="296" customWidth="1"/>
    <col min="5386" max="5632" width="7.625" style="296"/>
    <col min="5633" max="5633" width="18.125" style="296" customWidth="1"/>
    <col min="5634" max="5634" width="22.125" style="296" customWidth="1"/>
    <col min="5635" max="5635" width="20.25" style="296" customWidth="1"/>
    <col min="5636" max="5636" width="19.375" style="296" customWidth="1"/>
    <col min="5637" max="5637" width="19" style="296" customWidth="1"/>
    <col min="5638" max="5638" width="13.5" style="296" customWidth="1"/>
    <col min="5639" max="5639" width="6.625" style="296" customWidth="1"/>
    <col min="5640" max="5640" width="7" style="296" customWidth="1"/>
    <col min="5641" max="5641" width="12.125" style="296" customWidth="1"/>
    <col min="5642" max="5888" width="7.625" style="296"/>
    <col min="5889" max="5889" width="18.125" style="296" customWidth="1"/>
    <col min="5890" max="5890" width="22.125" style="296" customWidth="1"/>
    <col min="5891" max="5891" width="20.25" style="296" customWidth="1"/>
    <col min="5892" max="5892" width="19.375" style="296" customWidth="1"/>
    <col min="5893" max="5893" width="19" style="296" customWidth="1"/>
    <col min="5894" max="5894" width="13.5" style="296" customWidth="1"/>
    <col min="5895" max="5895" width="6.625" style="296" customWidth="1"/>
    <col min="5896" max="5896" width="7" style="296" customWidth="1"/>
    <col min="5897" max="5897" width="12.125" style="296" customWidth="1"/>
    <col min="5898" max="6144" width="7.625" style="296"/>
    <col min="6145" max="6145" width="18.125" style="296" customWidth="1"/>
    <col min="6146" max="6146" width="22.125" style="296" customWidth="1"/>
    <col min="6147" max="6147" width="20.25" style="296" customWidth="1"/>
    <col min="6148" max="6148" width="19.375" style="296" customWidth="1"/>
    <col min="6149" max="6149" width="19" style="296" customWidth="1"/>
    <col min="6150" max="6150" width="13.5" style="296" customWidth="1"/>
    <col min="6151" max="6151" width="6.625" style="296" customWidth="1"/>
    <col min="6152" max="6152" width="7" style="296" customWidth="1"/>
    <col min="6153" max="6153" width="12.125" style="296" customWidth="1"/>
    <col min="6154" max="6400" width="7.625" style="296"/>
    <col min="6401" max="6401" width="18.125" style="296" customWidth="1"/>
    <col min="6402" max="6402" width="22.125" style="296" customWidth="1"/>
    <col min="6403" max="6403" width="20.25" style="296" customWidth="1"/>
    <col min="6404" max="6404" width="19.375" style="296" customWidth="1"/>
    <col min="6405" max="6405" width="19" style="296" customWidth="1"/>
    <col min="6406" max="6406" width="13.5" style="296" customWidth="1"/>
    <col min="6407" max="6407" width="6.625" style="296" customWidth="1"/>
    <col min="6408" max="6408" width="7" style="296" customWidth="1"/>
    <col min="6409" max="6409" width="12.125" style="296" customWidth="1"/>
    <col min="6410" max="6656" width="7.625" style="296"/>
    <col min="6657" max="6657" width="18.125" style="296" customWidth="1"/>
    <col min="6658" max="6658" width="22.125" style="296" customWidth="1"/>
    <col min="6659" max="6659" width="20.25" style="296" customWidth="1"/>
    <col min="6660" max="6660" width="19.375" style="296" customWidth="1"/>
    <col min="6661" max="6661" width="19" style="296" customWidth="1"/>
    <col min="6662" max="6662" width="13.5" style="296" customWidth="1"/>
    <col min="6663" max="6663" width="6.625" style="296" customWidth="1"/>
    <col min="6664" max="6664" width="7" style="296" customWidth="1"/>
    <col min="6665" max="6665" width="12.125" style="296" customWidth="1"/>
    <col min="6666" max="6912" width="7.625" style="296"/>
    <col min="6913" max="6913" width="18.125" style="296" customWidth="1"/>
    <col min="6914" max="6914" width="22.125" style="296" customWidth="1"/>
    <col min="6915" max="6915" width="20.25" style="296" customWidth="1"/>
    <col min="6916" max="6916" width="19.375" style="296" customWidth="1"/>
    <col min="6917" max="6917" width="19" style="296" customWidth="1"/>
    <col min="6918" max="6918" width="13.5" style="296" customWidth="1"/>
    <col min="6919" max="6919" width="6.625" style="296" customWidth="1"/>
    <col min="6920" max="6920" width="7" style="296" customWidth="1"/>
    <col min="6921" max="6921" width="12.125" style="296" customWidth="1"/>
    <col min="6922" max="7168" width="7.625" style="296"/>
    <col min="7169" max="7169" width="18.125" style="296" customWidth="1"/>
    <col min="7170" max="7170" width="22.125" style="296" customWidth="1"/>
    <col min="7171" max="7171" width="20.25" style="296" customWidth="1"/>
    <col min="7172" max="7172" width="19.375" style="296" customWidth="1"/>
    <col min="7173" max="7173" width="19" style="296" customWidth="1"/>
    <col min="7174" max="7174" width="13.5" style="296" customWidth="1"/>
    <col min="7175" max="7175" width="6.625" style="296" customWidth="1"/>
    <col min="7176" max="7176" width="7" style="296" customWidth="1"/>
    <col min="7177" max="7177" width="12.125" style="296" customWidth="1"/>
    <col min="7178" max="7424" width="7.625" style="296"/>
    <col min="7425" max="7425" width="18.125" style="296" customWidth="1"/>
    <col min="7426" max="7426" width="22.125" style="296" customWidth="1"/>
    <col min="7427" max="7427" width="20.25" style="296" customWidth="1"/>
    <col min="7428" max="7428" width="19.375" style="296" customWidth="1"/>
    <col min="7429" max="7429" width="19" style="296" customWidth="1"/>
    <col min="7430" max="7430" width="13.5" style="296" customWidth="1"/>
    <col min="7431" max="7431" width="6.625" style="296" customWidth="1"/>
    <col min="7432" max="7432" width="7" style="296" customWidth="1"/>
    <col min="7433" max="7433" width="12.125" style="296" customWidth="1"/>
    <col min="7434" max="7680" width="7.625" style="296"/>
    <col min="7681" max="7681" width="18.125" style="296" customWidth="1"/>
    <col min="7682" max="7682" width="22.125" style="296" customWidth="1"/>
    <col min="7683" max="7683" width="20.25" style="296" customWidth="1"/>
    <col min="7684" max="7684" width="19.375" style="296" customWidth="1"/>
    <col min="7685" max="7685" width="19" style="296" customWidth="1"/>
    <col min="7686" max="7686" width="13.5" style="296" customWidth="1"/>
    <col min="7687" max="7687" width="6.625" style="296" customWidth="1"/>
    <col min="7688" max="7688" width="7" style="296" customWidth="1"/>
    <col min="7689" max="7689" width="12.125" style="296" customWidth="1"/>
    <col min="7690" max="7936" width="7.625" style="296"/>
    <col min="7937" max="7937" width="18.125" style="296" customWidth="1"/>
    <col min="7938" max="7938" width="22.125" style="296" customWidth="1"/>
    <col min="7939" max="7939" width="20.25" style="296" customWidth="1"/>
    <col min="7940" max="7940" width="19.375" style="296" customWidth="1"/>
    <col min="7941" max="7941" width="19" style="296" customWidth="1"/>
    <col min="7942" max="7942" width="13.5" style="296" customWidth="1"/>
    <col min="7943" max="7943" width="6.625" style="296" customWidth="1"/>
    <col min="7944" max="7944" width="7" style="296" customWidth="1"/>
    <col min="7945" max="7945" width="12.125" style="296" customWidth="1"/>
    <col min="7946" max="8192" width="7.625" style="296"/>
    <col min="8193" max="8193" width="18.125" style="296" customWidth="1"/>
    <col min="8194" max="8194" width="22.125" style="296" customWidth="1"/>
    <col min="8195" max="8195" width="20.25" style="296" customWidth="1"/>
    <col min="8196" max="8196" width="19.375" style="296" customWidth="1"/>
    <col min="8197" max="8197" width="19" style="296" customWidth="1"/>
    <col min="8198" max="8198" width="13.5" style="296" customWidth="1"/>
    <col min="8199" max="8199" width="6.625" style="296" customWidth="1"/>
    <col min="8200" max="8200" width="7" style="296" customWidth="1"/>
    <col min="8201" max="8201" width="12.125" style="296" customWidth="1"/>
    <col min="8202" max="8448" width="7.625" style="296"/>
    <col min="8449" max="8449" width="18.125" style="296" customWidth="1"/>
    <col min="8450" max="8450" width="22.125" style="296" customWidth="1"/>
    <col min="8451" max="8451" width="20.25" style="296" customWidth="1"/>
    <col min="8452" max="8452" width="19.375" style="296" customWidth="1"/>
    <col min="8453" max="8453" width="19" style="296" customWidth="1"/>
    <col min="8454" max="8454" width="13.5" style="296" customWidth="1"/>
    <col min="8455" max="8455" width="6.625" style="296" customWidth="1"/>
    <col min="8456" max="8456" width="7" style="296" customWidth="1"/>
    <col min="8457" max="8457" width="12.125" style="296" customWidth="1"/>
    <col min="8458" max="8704" width="7.625" style="296"/>
    <col min="8705" max="8705" width="18.125" style="296" customWidth="1"/>
    <col min="8706" max="8706" width="22.125" style="296" customWidth="1"/>
    <col min="8707" max="8707" width="20.25" style="296" customWidth="1"/>
    <col min="8708" max="8708" width="19.375" style="296" customWidth="1"/>
    <col min="8709" max="8709" width="19" style="296" customWidth="1"/>
    <col min="8710" max="8710" width="13.5" style="296" customWidth="1"/>
    <col min="8711" max="8711" width="6.625" style="296" customWidth="1"/>
    <col min="8712" max="8712" width="7" style="296" customWidth="1"/>
    <col min="8713" max="8713" width="12.125" style="296" customWidth="1"/>
    <col min="8714" max="8960" width="7.625" style="296"/>
    <col min="8961" max="8961" width="18.125" style="296" customWidth="1"/>
    <col min="8962" max="8962" width="22.125" style="296" customWidth="1"/>
    <col min="8963" max="8963" width="20.25" style="296" customWidth="1"/>
    <col min="8964" max="8964" width="19.375" style="296" customWidth="1"/>
    <col min="8965" max="8965" width="19" style="296" customWidth="1"/>
    <col min="8966" max="8966" width="13.5" style="296" customWidth="1"/>
    <col min="8967" max="8967" width="6.625" style="296" customWidth="1"/>
    <col min="8968" max="8968" width="7" style="296" customWidth="1"/>
    <col min="8969" max="8969" width="12.125" style="296" customWidth="1"/>
    <col min="8970" max="9216" width="7.625" style="296"/>
    <col min="9217" max="9217" width="18.125" style="296" customWidth="1"/>
    <col min="9218" max="9218" width="22.125" style="296" customWidth="1"/>
    <col min="9219" max="9219" width="20.25" style="296" customWidth="1"/>
    <col min="9220" max="9220" width="19.375" style="296" customWidth="1"/>
    <col min="9221" max="9221" width="19" style="296" customWidth="1"/>
    <col min="9222" max="9222" width="13.5" style="296" customWidth="1"/>
    <col min="9223" max="9223" width="6.625" style="296" customWidth="1"/>
    <col min="9224" max="9224" width="7" style="296" customWidth="1"/>
    <col min="9225" max="9225" width="12.125" style="296" customWidth="1"/>
    <col min="9226" max="9472" width="7.625" style="296"/>
    <col min="9473" max="9473" width="18.125" style="296" customWidth="1"/>
    <col min="9474" max="9474" width="22.125" style="296" customWidth="1"/>
    <col min="9475" max="9475" width="20.25" style="296" customWidth="1"/>
    <col min="9476" max="9476" width="19.375" style="296" customWidth="1"/>
    <col min="9477" max="9477" width="19" style="296" customWidth="1"/>
    <col min="9478" max="9478" width="13.5" style="296" customWidth="1"/>
    <col min="9479" max="9479" width="6.625" style="296" customWidth="1"/>
    <col min="9480" max="9480" width="7" style="296" customWidth="1"/>
    <col min="9481" max="9481" width="12.125" style="296" customWidth="1"/>
    <col min="9482" max="9728" width="7.625" style="296"/>
    <col min="9729" max="9729" width="18.125" style="296" customWidth="1"/>
    <col min="9730" max="9730" width="22.125" style="296" customWidth="1"/>
    <col min="9731" max="9731" width="20.25" style="296" customWidth="1"/>
    <col min="9732" max="9732" width="19.375" style="296" customWidth="1"/>
    <col min="9733" max="9733" width="19" style="296" customWidth="1"/>
    <col min="9734" max="9734" width="13.5" style="296" customWidth="1"/>
    <col min="9735" max="9735" width="6.625" style="296" customWidth="1"/>
    <col min="9736" max="9736" width="7" style="296" customWidth="1"/>
    <col min="9737" max="9737" width="12.125" style="296" customWidth="1"/>
    <col min="9738" max="9984" width="7.625" style="296"/>
    <col min="9985" max="9985" width="18.125" style="296" customWidth="1"/>
    <col min="9986" max="9986" width="22.125" style="296" customWidth="1"/>
    <col min="9987" max="9987" width="20.25" style="296" customWidth="1"/>
    <col min="9988" max="9988" width="19.375" style="296" customWidth="1"/>
    <col min="9989" max="9989" width="19" style="296" customWidth="1"/>
    <col min="9990" max="9990" width="13.5" style="296" customWidth="1"/>
    <col min="9991" max="9991" width="6.625" style="296" customWidth="1"/>
    <col min="9992" max="9992" width="7" style="296" customWidth="1"/>
    <col min="9993" max="9993" width="12.125" style="296" customWidth="1"/>
    <col min="9994" max="10240" width="7.625" style="296"/>
    <col min="10241" max="10241" width="18.125" style="296" customWidth="1"/>
    <col min="10242" max="10242" width="22.125" style="296" customWidth="1"/>
    <col min="10243" max="10243" width="20.25" style="296" customWidth="1"/>
    <col min="10244" max="10244" width="19.375" style="296" customWidth="1"/>
    <col min="10245" max="10245" width="19" style="296" customWidth="1"/>
    <col min="10246" max="10246" width="13.5" style="296" customWidth="1"/>
    <col min="10247" max="10247" width="6.625" style="296" customWidth="1"/>
    <col min="10248" max="10248" width="7" style="296" customWidth="1"/>
    <col min="10249" max="10249" width="12.125" style="296" customWidth="1"/>
    <col min="10250" max="10496" width="7.625" style="296"/>
    <col min="10497" max="10497" width="18.125" style="296" customWidth="1"/>
    <col min="10498" max="10498" width="22.125" style="296" customWidth="1"/>
    <col min="10499" max="10499" width="20.25" style="296" customWidth="1"/>
    <col min="10500" max="10500" width="19.375" style="296" customWidth="1"/>
    <col min="10501" max="10501" width="19" style="296" customWidth="1"/>
    <col min="10502" max="10502" width="13.5" style="296" customWidth="1"/>
    <col min="10503" max="10503" width="6.625" style="296" customWidth="1"/>
    <col min="10504" max="10504" width="7" style="296" customWidth="1"/>
    <col min="10505" max="10505" width="12.125" style="296" customWidth="1"/>
    <col min="10506" max="10752" width="7.625" style="296"/>
    <col min="10753" max="10753" width="18.125" style="296" customWidth="1"/>
    <col min="10754" max="10754" width="22.125" style="296" customWidth="1"/>
    <col min="10755" max="10755" width="20.25" style="296" customWidth="1"/>
    <col min="10756" max="10756" width="19.375" style="296" customWidth="1"/>
    <col min="10757" max="10757" width="19" style="296" customWidth="1"/>
    <col min="10758" max="10758" width="13.5" style="296" customWidth="1"/>
    <col min="10759" max="10759" width="6.625" style="296" customWidth="1"/>
    <col min="10760" max="10760" width="7" style="296" customWidth="1"/>
    <col min="10761" max="10761" width="12.125" style="296" customWidth="1"/>
    <col min="10762" max="11008" width="7.625" style="296"/>
    <col min="11009" max="11009" width="18.125" style="296" customWidth="1"/>
    <col min="11010" max="11010" width="22.125" style="296" customWidth="1"/>
    <col min="11011" max="11011" width="20.25" style="296" customWidth="1"/>
    <col min="11012" max="11012" width="19.375" style="296" customWidth="1"/>
    <col min="11013" max="11013" width="19" style="296" customWidth="1"/>
    <col min="11014" max="11014" width="13.5" style="296" customWidth="1"/>
    <col min="11015" max="11015" width="6.625" style="296" customWidth="1"/>
    <col min="11016" max="11016" width="7" style="296" customWidth="1"/>
    <col min="11017" max="11017" width="12.125" style="296" customWidth="1"/>
    <col min="11018" max="11264" width="7.625" style="296"/>
    <col min="11265" max="11265" width="18.125" style="296" customWidth="1"/>
    <col min="11266" max="11266" width="22.125" style="296" customWidth="1"/>
    <col min="11267" max="11267" width="20.25" style="296" customWidth="1"/>
    <col min="11268" max="11268" width="19.375" style="296" customWidth="1"/>
    <col min="11269" max="11269" width="19" style="296" customWidth="1"/>
    <col min="11270" max="11270" width="13.5" style="296" customWidth="1"/>
    <col min="11271" max="11271" width="6.625" style="296" customWidth="1"/>
    <col min="11272" max="11272" width="7" style="296" customWidth="1"/>
    <col min="11273" max="11273" width="12.125" style="296" customWidth="1"/>
    <col min="11274" max="11520" width="7.625" style="296"/>
    <col min="11521" max="11521" width="18.125" style="296" customWidth="1"/>
    <col min="11522" max="11522" width="22.125" style="296" customWidth="1"/>
    <col min="11523" max="11523" width="20.25" style="296" customWidth="1"/>
    <col min="11524" max="11524" width="19.375" style="296" customWidth="1"/>
    <col min="11525" max="11525" width="19" style="296" customWidth="1"/>
    <col min="11526" max="11526" width="13.5" style="296" customWidth="1"/>
    <col min="11527" max="11527" width="6.625" style="296" customWidth="1"/>
    <col min="11528" max="11528" width="7" style="296" customWidth="1"/>
    <col min="11529" max="11529" width="12.125" style="296" customWidth="1"/>
    <col min="11530" max="11776" width="7.625" style="296"/>
    <col min="11777" max="11777" width="18.125" style="296" customWidth="1"/>
    <col min="11778" max="11778" width="22.125" style="296" customWidth="1"/>
    <col min="11779" max="11779" width="20.25" style="296" customWidth="1"/>
    <col min="11780" max="11780" width="19.375" style="296" customWidth="1"/>
    <col min="11781" max="11781" width="19" style="296" customWidth="1"/>
    <col min="11782" max="11782" width="13.5" style="296" customWidth="1"/>
    <col min="11783" max="11783" width="6.625" style="296" customWidth="1"/>
    <col min="11784" max="11784" width="7" style="296" customWidth="1"/>
    <col min="11785" max="11785" width="12.125" style="296" customWidth="1"/>
    <col min="11786" max="12032" width="7.625" style="296"/>
    <col min="12033" max="12033" width="18.125" style="296" customWidth="1"/>
    <col min="12034" max="12034" width="22.125" style="296" customWidth="1"/>
    <col min="12035" max="12035" width="20.25" style="296" customWidth="1"/>
    <col min="12036" max="12036" width="19.375" style="296" customWidth="1"/>
    <col min="12037" max="12037" width="19" style="296" customWidth="1"/>
    <col min="12038" max="12038" width="13.5" style="296" customWidth="1"/>
    <col min="12039" max="12039" width="6.625" style="296" customWidth="1"/>
    <col min="12040" max="12040" width="7" style="296" customWidth="1"/>
    <col min="12041" max="12041" width="12.125" style="296" customWidth="1"/>
    <col min="12042" max="12288" width="7.625" style="296"/>
    <col min="12289" max="12289" width="18.125" style="296" customWidth="1"/>
    <col min="12290" max="12290" width="22.125" style="296" customWidth="1"/>
    <col min="12291" max="12291" width="20.25" style="296" customWidth="1"/>
    <col min="12292" max="12292" width="19.375" style="296" customWidth="1"/>
    <col min="12293" max="12293" width="19" style="296" customWidth="1"/>
    <col min="12294" max="12294" width="13.5" style="296" customWidth="1"/>
    <col min="12295" max="12295" width="6.625" style="296" customWidth="1"/>
    <col min="12296" max="12296" width="7" style="296" customWidth="1"/>
    <col min="12297" max="12297" width="12.125" style="296" customWidth="1"/>
    <col min="12298" max="12544" width="7.625" style="296"/>
    <col min="12545" max="12545" width="18.125" style="296" customWidth="1"/>
    <col min="12546" max="12546" width="22.125" style="296" customWidth="1"/>
    <col min="12547" max="12547" width="20.25" style="296" customWidth="1"/>
    <col min="12548" max="12548" width="19.375" style="296" customWidth="1"/>
    <col min="12549" max="12549" width="19" style="296" customWidth="1"/>
    <col min="12550" max="12550" width="13.5" style="296" customWidth="1"/>
    <col min="12551" max="12551" width="6.625" style="296" customWidth="1"/>
    <col min="12552" max="12552" width="7" style="296" customWidth="1"/>
    <col min="12553" max="12553" width="12.125" style="296" customWidth="1"/>
    <col min="12554" max="12800" width="7.625" style="296"/>
    <col min="12801" max="12801" width="18.125" style="296" customWidth="1"/>
    <col min="12802" max="12802" width="22.125" style="296" customWidth="1"/>
    <col min="12803" max="12803" width="20.25" style="296" customWidth="1"/>
    <col min="12804" max="12804" width="19.375" style="296" customWidth="1"/>
    <col min="12805" max="12805" width="19" style="296" customWidth="1"/>
    <col min="12806" max="12806" width="13.5" style="296" customWidth="1"/>
    <col min="12807" max="12807" width="6.625" style="296" customWidth="1"/>
    <col min="12808" max="12808" width="7" style="296" customWidth="1"/>
    <col min="12809" max="12809" width="12.125" style="296" customWidth="1"/>
    <col min="12810" max="13056" width="7.625" style="296"/>
    <col min="13057" max="13057" width="18.125" style="296" customWidth="1"/>
    <col min="13058" max="13058" width="22.125" style="296" customWidth="1"/>
    <col min="13059" max="13059" width="20.25" style="296" customWidth="1"/>
    <col min="13060" max="13060" width="19.375" style="296" customWidth="1"/>
    <col min="13061" max="13061" width="19" style="296" customWidth="1"/>
    <col min="13062" max="13062" width="13.5" style="296" customWidth="1"/>
    <col min="13063" max="13063" width="6.625" style="296" customWidth="1"/>
    <col min="13064" max="13064" width="7" style="296" customWidth="1"/>
    <col min="13065" max="13065" width="12.125" style="296" customWidth="1"/>
    <col min="13066" max="13312" width="7.625" style="296"/>
    <col min="13313" max="13313" width="18.125" style="296" customWidth="1"/>
    <col min="13314" max="13314" width="22.125" style="296" customWidth="1"/>
    <col min="13315" max="13315" width="20.25" style="296" customWidth="1"/>
    <col min="13316" max="13316" width="19.375" style="296" customWidth="1"/>
    <col min="13317" max="13317" width="19" style="296" customWidth="1"/>
    <col min="13318" max="13318" width="13.5" style="296" customWidth="1"/>
    <col min="13319" max="13319" width="6.625" style="296" customWidth="1"/>
    <col min="13320" max="13320" width="7" style="296" customWidth="1"/>
    <col min="13321" max="13321" width="12.125" style="296" customWidth="1"/>
    <col min="13322" max="13568" width="7.625" style="296"/>
    <col min="13569" max="13569" width="18.125" style="296" customWidth="1"/>
    <col min="13570" max="13570" width="22.125" style="296" customWidth="1"/>
    <col min="13571" max="13571" width="20.25" style="296" customWidth="1"/>
    <col min="13572" max="13572" width="19.375" style="296" customWidth="1"/>
    <col min="13573" max="13573" width="19" style="296" customWidth="1"/>
    <col min="13574" max="13574" width="13.5" style="296" customWidth="1"/>
    <col min="13575" max="13575" width="6.625" style="296" customWidth="1"/>
    <col min="13576" max="13576" width="7" style="296" customWidth="1"/>
    <col min="13577" max="13577" width="12.125" style="296" customWidth="1"/>
    <col min="13578" max="13824" width="7.625" style="296"/>
    <col min="13825" max="13825" width="18.125" style="296" customWidth="1"/>
    <col min="13826" max="13826" width="22.125" style="296" customWidth="1"/>
    <col min="13827" max="13827" width="20.25" style="296" customWidth="1"/>
    <col min="13828" max="13828" width="19.375" style="296" customWidth="1"/>
    <col min="13829" max="13829" width="19" style="296" customWidth="1"/>
    <col min="13830" max="13830" width="13.5" style="296" customWidth="1"/>
    <col min="13831" max="13831" width="6.625" style="296" customWidth="1"/>
    <col min="13832" max="13832" width="7" style="296" customWidth="1"/>
    <col min="13833" max="13833" width="12.125" style="296" customWidth="1"/>
    <col min="13834" max="14080" width="7.625" style="296"/>
    <col min="14081" max="14081" width="18.125" style="296" customWidth="1"/>
    <col min="14082" max="14082" width="22.125" style="296" customWidth="1"/>
    <col min="14083" max="14083" width="20.25" style="296" customWidth="1"/>
    <col min="14084" max="14084" width="19.375" style="296" customWidth="1"/>
    <col min="14085" max="14085" width="19" style="296" customWidth="1"/>
    <col min="14086" max="14086" width="13.5" style="296" customWidth="1"/>
    <col min="14087" max="14087" width="6.625" style="296" customWidth="1"/>
    <col min="14088" max="14088" width="7" style="296" customWidth="1"/>
    <col min="14089" max="14089" width="12.125" style="296" customWidth="1"/>
    <col min="14090" max="14336" width="7.625" style="296"/>
    <col min="14337" max="14337" width="18.125" style="296" customWidth="1"/>
    <col min="14338" max="14338" width="22.125" style="296" customWidth="1"/>
    <col min="14339" max="14339" width="20.25" style="296" customWidth="1"/>
    <col min="14340" max="14340" width="19.375" style="296" customWidth="1"/>
    <col min="14341" max="14341" width="19" style="296" customWidth="1"/>
    <col min="14342" max="14342" width="13.5" style="296" customWidth="1"/>
    <col min="14343" max="14343" width="6.625" style="296" customWidth="1"/>
    <col min="14344" max="14344" width="7" style="296" customWidth="1"/>
    <col min="14345" max="14345" width="12.125" style="296" customWidth="1"/>
    <col min="14346" max="14592" width="7.625" style="296"/>
    <col min="14593" max="14593" width="18.125" style="296" customWidth="1"/>
    <col min="14594" max="14594" width="22.125" style="296" customWidth="1"/>
    <col min="14595" max="14595" width="20.25" style="296" customWidth="1"/>
    <col min="14596" max="14596" width="19.375" style="296" customWidth="1"/>
    <col min="14597" max="14597" width="19" style="296" customWidth="1"/>
    <col min="14598" max="14598" width="13.5" style="296" customWidth="1"/>
    <col min="14599" max="14599" width="6.625" style="296" customWidth="1"/>
    <col min="14600" max="14600" width="7" style="296" customWidth="1"/>
    <col min="14601" max="14601" width="12.125" style="296" customWidth="1"/>
    <col min="14602" max="14848" width="7.625" style="296"/>
    <col min="14849" max="14849" width="18.125" style="296" customWidth="1"/>
    <col min="14850" max="14850" width="22.125" style="296" customWidth="1"/>
    <col min="14851" max="14851" width="20.25" style="296" customWidth="1"/>
    <col min="14852" max="14852" width="19.375" style="296" customWidth="1"/>
    <col min="14853" max="14853" width="19" style="296" customWidth="1"/>
    <col min="14854" max="14854" width="13.5" style="296" customWidth="1"/>
    <col min="14855" max="14855" width="6.625" style="296" customWidth="1"/>
    <col min="14856" max="14856" width="7" style="296" customWidth="1"/>
    <col min="14857" max="14857" width="12.125" style="296" customWidth="1"/>
    <col min="14858" max="15104" width="7.625" style="296"/>
    <col min="15105" max="15105" width="18.125" style="296" customWidth="1"/>
    <col min="15106" max="15106" width="22.125" style="296" customWidth="1"/>
    <col min="15107" max="15107" width="20.25" style="296" customWidth="1"/>
    <col min="15108" max="15108" width="19.375" style="296" customWidth="1"/>
    <col min="15109" max="15109" width="19" style="296" customWidth="1"/>
    <col min="15110" max="15110" width="13.5" style="296" customWidth="1"/>
    <col min="15111" max="15111" width="6.625" style="296" customWidth="1"/>
    <col min="15112" max="15112" width="7" style="296" customWidth="1"/>
    <col min="15113" max="15113" width="12.125" style="296" customWidth="1"/>
    <col min="15114" max="15360" width="7.625" style="296"/>
    <col min="15361" max="15361" width="18.125" style="296" customWidth="1"/>
    <col min="15362" max="15362" width="22.125" style="296" customWidth="1"/>
    <col min="15363" max="15363" width="20.25" style="296" customWidth="1"/>
    <col min="15364" max="15364" width="19.375" style="296" customWidth="1"/>
    <col min="15365" max="15365" width="19" style="296" customWidth="1"/>
    <col min="15366" max="15366" width="13.5" style="296" customWidth="1"/>
    <col min="15367" max="15367" width="6.625" style="296" customWidth="1"/>
    <col min="15368" max="15368" width="7" style="296" customWidth="1"/>
    <col min="15369" max="15369" width="12.125" style="296" customWidth="1"/>
    <col min="15370" max="15616" width="7.625" style="296"/>
    <col min="15617" max="15617" width="18.125" style="296" customWidth="1"/>
    <col min="15618" max="15618" width="22.125" style="296" customWidth="1"/>
    <col min="15619" max="15619" width="20.25" style="296" customWidth="1"/>
    <col min="15620" max="15620" width="19.375" style="296" customWidth="1"/>
    <col min="15621" max="15621" width="19" style="296" customWidth="1"/>
    <col min="15622" max="15622" width="13.5" style="296" customWidth="1"/>
    <col min="15623" max="15623" width="6.625" style="296" customWidth="1"/>
    <col min="15624" max="15624" width="7" style="296" customWidth="1"/>
    <col min="15625" max="15625" width="12.125" style="296" customWidth="1"/>
    <col min="15626" max="15872" width="7.625" style="296"/>
    <col min="15873" max="15873" width="18.125" style="296" customWidth="1"/>
    <col min="15874" max="15874" width="22.125" style="296" customWidth="1"/>
    <col min="15875" max="15875" width="20.25" style="296" customWidth="1"/>
    <col min="15876" max="15876" width="19.375" style="296" customWidth="1"/>
    <col min="15877" max="15877" width="19" style="296" customWidth="1"/>
    <col min="15878" max="15878" width="13.5" style="296" customWidth="1"/>
    <col min="15879" max="15879" width="6.625" style="296" customWidth="1"/>
    <col min="15880" max="15880" width="7" style="296" customWidth="1"/>
    <col min="15881" max="15881" width="12.125" style="296" customWidth="1"/>
    <col min="15882" max="16128" width="7.625" style="296"/>
    <col min="16129" max="16129" width="18.125" style="296" customWidth="1"/>
    <col min="16130" max="16130" width="22.125" style="296" customWidth="1"/>
    <col min="16131" max="16131" width="20.25" style="296" customWidth="1"/>
    <col min="16132" max="16132" width="19.375" style="296" customWidth="1"/>
    <col min="16133" max="16133" width="19" style="296" customWidth="1"/>
    <col min="16134" max="16134" width="13.5" style="296" customWidth="1"/>
    <col min="16135" max="16135" width="6.625" style="296" customWidth="1"/>
    <col min="16136" max="16136" width="7" style="296" customWidth="1"/>
    <col min="16137" max="16137" width="12.125" style="296" customWidth="1"/>
    <col min="16138" max="16384" width="7.625" style="296"/>
  </cols>
  <sheetData>
    <row r="1" ht="22.5" spans="1:9">
      <c r="A1" s="297" t="s">
        <v>0</v>
      </c>
      <c r="B1" s="297"/>
      <c r="C1" s="297"/>
      <c r="D1" s="297"/>
      <c r="E1" s="297"/>
      <c r="F1" s="297"/>
      <c r="G1" s="297"/>
      <c r="H1" s="297"/>
      <c r="I1" s="297"/>
    </row>
    <row r="2" spans="1:9">
      <c r="A2" s="298"/>
      <c r="B2" s="299"/>
      <c r="C2" s="299"/>
      <c r="D2" s="299"/>
      <c r="E2" s="299"/>
      <c r="F2" s="299"/>
      <c r="G2" s="299"/>
      <c r="H2" s="300"/>
      <c r="I2" s="300"/>
    </row>
    <row r="3" ht="22.5" customHeight="1" spans="1:9">
      <c r="A3" s="301" t="s">
        <v>1</v>
      </c>
      <c r="B3" s="302" t="s">
        <v>2</v>
      </c>
      <c r="C3" s="303"/>
      <c r="D3" s="303"/>
      <c r="E3" s="303"/>
      <c r="F3" s="303"/>
      <c r="G3" s="303"/>
      <c r="H3" s="303"/>
      <c r="I3" s="353"/>
    </row>
    <row r="4" ht="27" customHeight="1" spans="1:9">
      <c r="A4" s="304" t="s">
        <v>3</v>
      </c>
      <c r="B4" s="305" t="s">
        <v>4</v>
      </c>
      <c r="C4" s="306" t="s">
        <v>5</v>
      </c>
      <c r="D4" s="306" t="s">
        <v>6</v>
      </c>
      <c r="E4" s="306" t="s">
        <v>7</v>
      </c>
      <c r="F4" s="306" t="s">
        <v>8</v>
      </c>
      <c r="G4" s="306" t="s">
        <v>9</v>
      </c>
      <c r="H4" s="307" t="s">
        <v>10</v>
      </c>
      <c r="I4" s="347"/>
    </row>
    <row r="5" ht="27" customHeight="1" spans="1:9">
      <c r="A5" s="308"/>
      <c r="B5" s="309" t="s">
        <v>11</v>
      </c>
      <c r="C5" s="310">
        <v>4421.5</v>
      </c>
      <c r="D5" s="310">
        <v>5573.43</v>
      </c>
      <c r="E5" s="310">
        <v>5182.9</v>
      </c>
      <c r="F5" s="311">
        <v>0.9299</v>
      </c>
      <c r="G5" s="312">
        <v>10</v>
      </c>
      <c r="H5" s="313">
        <v>9.3</v>
      </c>
      <c r="I5" s="354"/>
    </row>
    <row r="6" ht="27" customHeight="1" spans="1:9">
      <c r="A6" s="308"/>
      <c r="B6" s="309" t="s">
        <v>12</v>
      </c>
      <c r="C6" s="310">
        <v>400</v>
      </c>
      <c r="D6" s="310">
        <v>1471.5</v>
      </c>
      <c r="E6" s="310">
        <v>1080.97</v>
      </c>
      <c r="F6" s="311">
        <v>0.7346</v>
      </c>
      <c r="G6" s="314" t="s">
        <v>13</v>
      </c>
      <c r="H6" s="313">
        <v>9.3</v>
      </c>
      <c r="I6" s="354"/>
    </row>
    <row r="7" ht="27" customHeight="1" spans="1:9">
      <c r="A7" s="315"/>
      <c r="B7" s="309" t="s">
        <v>14</v>
      </c>
      <c r="C7" s="310">
        <v>4021.5</v>
      </c>
      <c r="D7" s="310">
        <v>4101.93</v>
      </c>
      <c r="E7" s="310">
        <v>4101.93</v>
      </c>
      <c r="F7" s="311">
        <v>1</v>
      </c>
      <c r="G7" s="314" t="s">
        <v>13</v>
      </c>
      <c r="H7" s="316">
        <v>9.3</v>
      </c>
      <c r="I7" s="355"/>
    </row>
    <row r="8" s="295" customFormat="1" ht="27.75" customHeight="1" spans="1:9">
      <c r="A8" s="317" t="s">
        <v>15</v>
      </c>
      <c r="B8" s="317" t="s">
        <v>16</v>
      </c>
      <c r="C8" s="317"/>
      <c r="D8" s="317"/>
      <c r="E8" s="318" t="s">
        <v>17</v>
      </c>
      <c r="F8" s="319"/>
      <c r="G8" s="319"/>
      <c r="H8" s="319"/>
      <c r="I8" s="319"/>
    </row>
    <row r="9" s="295" customFormat="1" ht="51.75" customHeight="1" spans="1:9">
      <c r="A9" s="317"/>
      <c r="B9" s="320" t="s">
        <v>18</v>
      </c>
      <c r="C9" s="320"/>
      <c r="D9" s="321"/>
      <c r="E9" s="322" t="s">
        <v>19</v>
      </c>
      <c r="F9" s="323"/>
      <c r="G9" s="323"/>
      <c r="H9" s="323"/>
      <c r="I9" s="323"/>
    </row>
    <row r="10" s="295" customFormat="1" ht="51.75" customHeight="1" spans="1:9">
      <c r="A10" s="317"/>
      <c r="B10" s="320" t="s">
        <v>20</v>
      </c>
      <c r="C10" s="320"/>
      <c r="D10" s="321"/>
      <c r="E10" s="323" t="s">
        <v>21</v>
      </c>
      <c r="F10" s="323"/>
      <c r="G10" s="323"/>
      <c r="H10" s="323"/>
      <c r="I10" s="323"/>
    </row>
    <row r="11" s="295" customFormat="1" ht="51.75" customHeight="1" spans="1:9">
      <c r="A11" s="317"/>
      <c r="B11" s="324" t="s">
        <v>22</v>
      </c>
      <c r="C11" s="325"/>
      <c r="D11" s="326"/>
      <c r="E11" s="322" t="s">
        <v>23</v>
      </c>
      <c r="F11" s="323"/>
      <c r="G11" s="323"/>
      <c r="H11" s="323"/>
      <c r="I11" s="323"/>
    </row>
    <row r="12" s="295" customFormat="1" ht="51.75" customHeight="1" spans="1:9">
      <c r="A12" s="317"/>
      <c r="B12" s="324" t="s">
        <v>24</v>
      </c>
      <c r="C12" s="325"/>
      <c r="D12" s="326"/>
      <c r="E12" s="322" t="s">
        <v>25</v>
      </c>
      <c r="F12" s="323"/>
      <c r="G12" s="323"/>
      <c r="H12" s="323"/>
      <c r="I12" s="323"/>
    </row>
    <row r="13" s="295" customFormat="1" ht="51.75" customHeight="1" spans="1:9">
      <c r="A13" s="317"/>
      <c r="B13" s="320" t="s">
        <v>26</v>
      </c>
      <c r="C13" s="320"/>
      <c r="D13" s="321"/>
      <c r="E13" s="323" t="s">
        <v>27</v>
      </c>
      <c r="F13" s="323"/>
      <c r="G13" s="323"/>
      <c r="H13" s="323"/>
      <c r="I13" s="323"/>
    </row>
    <row r="14" spans="1:9">
      <c r="A14" s="327" t="s">
        <v>28</v>
      </c>
      <c r="B14" s="327" t="s">
        <v>29</v>
      </c>
      <c r="C14" s="327" t="s">
        <v>30</v>
      </c>
      <c r="D14" s="327" t="s">
        <v>31</v>
      </c>
      <c r="E14" s="327" t="s">
        <v>32</v>
      </c>
      <c r="F14" s="327" t="s">
        <v>9</v>
      </c>
      <c r="G14" s="327" t="s">
        <v>10</v>
      </c>
      <c r="H14" s="328" t="s">
        <v>33</v>
      </c>
      <c r="I14" s="356"/>
    </row>
    <row r="15" ht="20.25" customHeight="1" spans="1:9">
      <c r="A15" s="329" t="s">
        <v>34</v>
      </c>
      <c r="B15" s="329" t="s">
        <v>35</v>
      </c>
      <c r="C15" s="330" t="s">
        <v>36</v>
      </c>
      <c r="D15" s="331" t="s">
        <v>37</v>
      </c>
      <c r="E15" s="332">
        <v>1</v>
      </c>
      <c r="F15" s="333">
        <v>2.7</v>
      </c>
      <c r="G15" s="334">
        <v>2.7</v>
      </c>
      <c r="H15" s="335" t="s">
        <v>38</v>
      </c>
      <c r="I15" s="357"/>
    </row>
    <row r="16" ht="20.25" customHeight="1" spans="1:9">
      <c r="A16" s="336" t="s">
        <v>34</v>
      </c>
      <c r="B16" s="336" t="s">
        <v>35</v>
      </c>
      <c r="C16" s="330" t="s">
        <v>39</v>
      </c>
      <c r="D16" s="331" t="s">
        <v>37</v>
      </c>
      <c r="E16" s="337">
        <v>0.7346</v>
      </c>
      <c r="F16" s="333">
        <v>2.7</v>
      </c>
      <c r="G16" s="334">
        <v>1.98</v>
      </c>
      <c r="H16" s="335" t="s">
        <v>40</v>
      </c>
      <c r="I16" s="357"/>
    </row>
    <row r="17" ht="20.25" customHeight="1" spans="1:9">
      <c r="A17" s="336" t="s">
        <v>34</v>
      </c>
      <c r="B17" s="336" t="s">
        <v>35</v>
      </c>
      <c r="C17" s="330" t="s">
        <v>41</v>
      </c>
      <c r="D17" s="331" t="s">
        <v>42</v>
      </c>
      <c r="E17" s="332">
        <v>1</v>
      </c>
      <c r="F17" s="333">
        <v>2.7</v>
      </c>
      <c r="G17" s="334">
        <v>2.7</v>
      </c>
      <c r="H17" s="335" t="s">
        <v>38</v>
      </c>
      <c r="I17" s="357"/>
    </row>
    <row r="18" ht="20.25" customHeight="1" spans="1:9">
      <c r="A18" s="336" t="s">
        <v>34</v>
      </c>
      <c r="B18" s="338" t="s">
        <v>35</v>
      </c>
      <c r="C18" s="330" t="s">
        <v>43</v>
      </c>
      <c r="D18" s="331" t="s">
        <v>44</v>
      </c>
      <c r="E18" s="337">
        <v>0.2654</v>
      </c>
      <c r="F18" s="333">
        <v>2.7</v>
      </c>
      <c r="G18" s="334">
        <v>2.7</v>
      </c>
      <c r="H18" s="335" t="s">
        <v>38</v>
      </c>
      <c r="I18" s="357"/>
    </row>
    <row r="19" ht="20.25" customHeight="1" spans="1:9">
      <c r="A19" s="336" t="s">
        <v>34</v>
      </c>
      <c r="B19" s="329" t="s">
        <v>45</v>
      </c>
      <c r="C19" s="330" t="s">
        <v>46</v>
      </c>
      <c r="D19" s="331" t="s">
        <v>47</v>
      </c>
      <c r="E19" s="332">
        <v>1</v>
      </c>
      <c r="F19" s="333">
        <v>2.7</v>
      </c>
      <c r="G19" s="334">
        <v>2.7</v>
      </c>
      <c r="H19" s="335" t="s">
        <v>38</v>
      </c>
      <c r="I19" s="357"/>
    </row>
    <row r="20" ht="20.25" customHeight="1" spans="1:9">
      <c r="A20" s="336" t="s">
        <v>34</v>
      </c>
      <c r="B20" s="338" t="s">
        <v>45</v>
      </c>
      <c r="C20" s="330" t="s">
        <v>48</v>
      </c>
      <c r="D20" s="331" t="s">
        <v>49</v>
      </c>
      <c r="E20" s="332">
        <v>1</v>
      </c>
      <c r="F20" s="333">
        <v>2.7</v>
      </c>
      <c r="G20" s="334">
        <v>2.7</v>
      </c>
      <c r="H20" s="335" t="s">
        <v>38</v>
      </c>
      <c r="I20" s="357"/>
    </row>
    <row r="21" ht="20.25" customHeight="1" spans="1:9">
      <c r="A21" s="336" t="s">
        <v>34</v>
      </c>
      <c r="B21" s="331" t="s">
        <v>50</v>
      </c>
      <c r="C21" s="330" t="s">
        <v>51</v>
      </c>
      <c r="D21" s="331" t="s">
        <v>49</v>
      </c>
      <c r="E21" s="332">
        <v>1</v>
      </c>
      <c r="F21" s="333">
        <v>2.7</v>
      </c>
      <c r="G21" s="334">
        <v>2.7</v>
      </c>
      <c r="H21" s="335" t="s">
        <v>38</v>
      </c>
      <c r="I21" s="357"/>
    </row>
    <row r="22" ht="20.25" customHeight="1" spans="1:9">
      <c r="A22" s="336" t="s">
        <v>34</v>
      </c>
      <c r="B22" s="331" t="s">
        <v>52</v>
      </c>
      <c r="C22" s="330" t="s">
        <v>53</v>
      </c>
      <c r="D22" s="331" t="s">
        <v>49</v>
      </c>
      <c r="E22" s="332">
        <v>1</v>
      </c>
      <c r="F22" s="333">
        <v>2.7</v>
      </c>
      <c r="G22" s="334">
        <v>2.7</v>
      </c>
      <c r="H22" s="335" t="s">
        <v>38</v>
      </c>
      <c r="I22" s="357"/>
    </row>
    <row r="23" ht="20.25" customHeight="1" spans="1:9">
      <c r="A23" s="336" t="s">
        <v>34</v>
      </c>
      <c r="B23" s="331" t="s">
        <v>54</v>
      </c>
      <c r="C23" s="330" t="s">
        <v>55</v>
      </c>
      <c r="D23" s="331" t="s">
        <v>37</v>
      </c>
      <c r="E23" s="332">
        <v>1</v>
      </c>
      <c r="F23" s="333">
        <v>2.7</v>
      </c>
      <c r="G23" s="334">
        <v>2.7</v>
      </c>
      <c r="H23" s="335" t="s">
        <v>38</v>
      </c>
      <c r="I23" s="357"/>
    </row>
    <row r="24" ht="20.25" customHeight="1" spans="1:9">
      <c r="A24" s="338" t="s">
        <v>34</v>
      </c>
      <c r="B24" s="331" t="s">
        <v>56</v>
      </c>
      <c r="C24" s="330" t="s">
        <v>57</v>
      </c>
      <c r="D24" s="331" t="s">
        <v>47</v>
      </c>
      <c r="E24" s="332">
        <v>1</v>
      </c>
      <c r="F24" s="333">
        <v>2.7</v>
      </c>
      <c r="G24" s="334">
        <v>2.7</v>
      </c>
      <c r="H24" s="335" t="s">
        <v>38</v>
      </c>
      <c r="I24" s="357"/>
    </row>
    <row r="25" ht="30.75" customHeight="1" spans="1:9">
      <c r="A25" s="329" t="s">
        <v>58</v>
      </c>
      <c r="B25" s="329" t="s">
        <v>59</v>
      </c>
      <c r="C25" s="330" t="s">
        <v>60</v>
      </c>
      <c r="D25" s="331" t="s">
        <v>61</v>
      </c>
      <c r="E25" s="332">
        <v>1</v>
      </c>
      <c r="F25" s="333">
        <v>2.88</v>
      </c>
      <c r="G25" s="334">
        <v>2.88</v>
      </c>
      <c r="H25" s="335" t="s">
        <v>38</v>
      </c>
      <c r="I25" s="357"/>
    </row>
    <row r="26" ht="30.75" customHeight="1" spans="1:9">
      <c r="A26" s="336" t="s">
        <v>58</v>
      </c>
      <c r="B26" s="336" t="s">
        <v>59</v>
      </c>
      <c r="C26" s="330" t="s">
        <v>62</v>
      </c>
      <c r="D26" s="331" t="s">
        <v>63</v>
      </c>
      <c r="E26" s="332">
        <v>1</v>
      </c>
      <c r="F26" s="333">
        <v>2.84</v>
      </c>
      <c r="G26" s="334">
        <v>2.84</v>
      </c>
      <c r="H26" s="335" t="s">
        <v>38</v>
      </c>
      <c r="I26" s="357"/>
    </row>
    <row r="27" ht="30.75" customHeight="1" spans="1:9">
      <c r="A27" s="336" t="s">
        <v>58</v>
      </c>
      <c r="B27" s="336" t="s">
        <v>59</v>
      </c>
      <c r="C27" s="330" t="s">
        <v>64</v>
      </c>
      <c r="D27" s="331" t="s">
        <v>65</v>
      </c>
      <c r="E27" s="332">
        <v>1</v>
      </c>
      <c r="F27" s="333">
        <v>2.84</v>
      </c>
      <c r="G27" s="334">
        <v>2.84</v>
      </c>
      <c r="H27" s="335" t="s">
        <v>38</v>
      </c>
      <c r="I27" s="357"/>
    </row>
    <row r="28" ht="30.75" customHeight="1" spans="1:9">
      <c r="A28" s="336" t="s">
        <v>58</v>
      </c>
      <c r="B28" s="336" t="s">
        <v>59</v>
      </c>
      <c r="C28" s="330" t="s">
        <v>66</v>
      </c>
      <c r="D28" s="331" t="s">
        <v>37</v>
      </c>
      <c r="E28" s="332">
        <v>1</v>
      </c>
      <c r="F28" s="333">
        <v>2.84</v>
      </c>
      <c r="G28" s="334">
        <v>2.84</v>
      </c>
      <c r="H28" s="335" t="s">
        <v>38</v>
      </c>
      <c r="I28" s="357"/>
    </row>
    <row r="29" ht="30.75" customHeight="1" spans="1:9">
      <c r="A29" s="336" t="s">
        <v>58</v>
      </c>
      <c r="B29" s="336" t="s">
        <v>59</v>
      </c>
      <c r="C29" s="330" t="s">
        <v>67</v>
      </c>
      <c r="D29" s="331" t="s">
        <v>68</v>
      </c>
      <c r="E29" s="332">
        <v>1</v>
      </c>
      <c r="F29" s="333">
        <v>2.84</v>
      </c>
      <c r="G29" s="334">
        <v>2.84</v>
      </c>
      <c r="H29" s="335" t="s">
        <v>38</v>
      </c>
      <c r="I29" s="357"/>
    </row>
    <row r="30" ht="30.75" customHeight="1" spans="1:9">
      <c r="A30" s="336" t="s">
        <v>58</v>
      </c>
      <c r="B30" s="336" t="s">
        <v>59</v>
      </c>
      <c r="C30" s="330" t="s">
        <v>69</v>
      </c>
      <c r="D30" s="331" t="s">
        <v>70</v>
      </c>
      <c r="E30" s="332">
        <v>1</v>
      </c>
      <c r="F30" s="333">
        <v>2.84</v>
      </c>
      <c r="G30" s="334">
        <v>2.84</v>
      </c>
      <c r="H30" s="335" t="s">
        <v>38</v>
      </c>
      <c r="I30" s="357"/>
    </row>
    <row r="31" ht="30.75" customHeight="1" spans="1:9">
      <c r="A31" s="336" t="s">
        <v>58</v>
      </c>
      <c r="B31" s="336" t="s">
        <v>59</v>
      </c>
      <c r="C31" s="330" t="s">
        <v>71</v>
      </c>
      <c r="D31" s="331" t="s">
        <v>72</v>
      </c>
      <c r="E31" s="339">
        <v>1</v>
      </c>
      <c r="F31" s="340">
        <v>2.84</v>
      </c>
      <c r="G31" s="334">
        <v>2.84</v>
      </c>
      <c r="H31" s="335" t="s">
        <v>38</v>
      </c>
      <c r="I31" s="357"/>
    </row>
    <row r="32" ht="30.75" customHeight="1" spans="1:9">
      <c r="A32" s="336" t="s">
        <v>58</v>
      </c>
      <c r="B32" s="336" t="s">
        <v>59</v>
      </c>
      <c r="C32" s="330" t="s">
        <v>73</v>
      </c>
      <c r="D32" s="331" t="s">
        <v>74</v>
      </c>
      <c r="E32" s="340">
        <v>1</v>
      </c>
      <c r="F32" s="340">
        <v>2.84</v>
      </c>
      <c r="G32" s="334">
        <v>2.84</v>
      </c>
      <c r="H32" s="335" t="s">
        <v>38</v>
      </c>
      <c r="I32" s="357"/>
    </row>
    <row r="33" ht="30.75" customHeight="1" spans="1:9">
      <c r="A33" s="336" t="s">
        <v>58</v>
      </c>
      <c r="B33" s="336" t="s">
        <v>59</v>
      </c>
      <c r="C33" s="330" t="s">
        <v>75</v>
      </c>
      <c r="D33" s="331" t="s">
        <v>76</v>
      </c>
      <c r="E33" s="340">
        <v>5</v>
      </c>
      <c r="F33" s="340">
        <v>2.84</v>
      </c>
      <c r="G33" s="334">
        <v>2.84</v>
      </c>
      <c r="H33" s="335" t="s">
        <v>38</v>
      </c>
      <c r="I33" s="357"/>
    </row>
    <row r="34" ht="30.75" customHeight="1" spans="1:9">
      <c r="A34" s="336" t="s">
        <v>58</v>
      </c>
      <c r="B34" s="338" t="s">
        <v>59</v>
      </c>
      <c r="C34" s="330" t="s">
        <v>77</v>
      </c>
      <c r="D34" s="331" t="s">
        <v>78</v>
      </c>
      <c r="E34" s="340">
        <v>7</v>
      </c>
      <c r="F34" s="340">
        <v>2.84</v>
      </c>
      <c r="G34" s="334">
        <v>2.84</v>
      </c>
      <c r="H34" s="335" t="s">
        <v>38</v>
      </c>
      <c r="I34" s="357"/>
    </row>
    <row r="35" ht="20.25" customHeight="1" spans="1:9">
      <c r="A35" s="336" t="s">
        <v>58</v>
      </c>
      <c r="B35" s="329" t="s">
        <v>79</v>
      </c>
      <c r="C35" s="330" t="s">
        <v>80</v>
      </c>
      <c r="D35" s="331" t="s">
        <v>81</v>
      </c>
      <c r="E35" s="339">
        <v>1</v>
      </c>
      <c r="F35" s="340">
        <v>2.84</v>
      </c>
      <c r="G35" s="334">
        <v>2.84</v>
      </c>
      <c r="H35" s="335" t="s">
        <v>38</v>
      </c>
      <c r="I35" s="357"/>
    </row>
    <row r="36" ht="20.25" customHeight="1" spans="1:9">
      <c r="A36" s="336" t="s">
        <v>58</v>
      </c>
      <c r="B36" s="336" t="s">
        <v>79</v>
      </c>
      <c r="C36" s="330" t="s">
        <v>82</v>
      </c>
      <c r="D36" s="331" t="s">
        <v>83</v>
      </c>
      <c r="E36" s="339">
        <v>1</v>
      </c>
      <c r="F36" s="340">
        <v>2.84</v>
      </c>
      <c r="G36" s="334">
        <v>2.84</v>
      </c>
      <c r="H36" s="335" t="s">
        <v>38</v>
      </c>
      <c r="I36" s="357"/>
    </row>
    <row r="37" ht="20.25" customHeight="1" spans="1:9">
      <c r="A37" s="336" t="s">
        <v>58</v>
      </c>
      <c r="B37" s="336" t="s">
        <v>79</v>
      </c>
      <c r="C37" s="330" t="s">
        <v>84</v>
      </c>
      <c r="D37" s="331" t="s">
        <v>83</v>
      </c>
      <c r="E37" s="339">
        <v>1</v>
      </c>
      <c r="F37" s="340">
        <v>2.84</v>
      </c>
      <c r="G37" s="334">
        <v>2.84</v>
      </c>
      <c r="H37" s="335" t="s">
        <v>38</v>
      </c>
      <c r="I37" s="357"/>
    </row>
    <row r="38" ht="20.25" customHeight="1" spans="1:9">
      <c r="A38" s="336" t="s">
        <v>58</v>
      </c>
      <c r="B38" s="336" t="s">
        <v>79</v>
      </c>
      <c r="C38" s="330" t="s">
        <v>85</v>
      </c>
      <c r="D38" s="331" t="s">
        <v>61</v>
      </c>
      <c r="E38" s="339">
        <v>1</v>
      </c>
      <c r="F38" s="340">
        <v>2.84</v>
      </c>
      <c r="G38" s="334">
        <v>2.84</v>
      </c>
      <c r="H38" s="335" t="s">
        <v>38</v>
      </c>
      <c r="I38" s="357"/>
    </row>
    <row r="39" ht="20.25" customHeight="1" spans="1:9">
      <c r="A39" s="336" t="s">
        <v>58</v>
      </c>
      <c r="B39" s="336" t="s">
        <v>79</v>
      </c>
      <c r="C39" s="330" t="s">
        <v>86</v>
      </c>
      <c r="D39" s="331" t="s">
        <v>87</v>
      </c>
      <c r="E39" s="339">
        <v>1</v>
      </c>
      <c r="F39" s="340">
        <v>2.84</v>
      </c>
      <c r="G39" s="334">
        <v>2.84</v>
      </c>
      <c r="H39" s="335" t="s">
        <v>38</v>
      </c>
      <c r="I39" s="357"/>
    </row>
    <row r="40" ht="20.25" customHeight="1" spans="1:9">
      <c r="A40" s="336" t="s">
        <v>58</v>
      </c>
      <c r="B40" s="338" t="s">
        <v>79</v>
      </c>
      <c r="C40" s="330" t="s">
        <v>88</v>
      </c>
      <c r="D40" s="331" t="s">
        <v>89</v>
      </c>
      <c r="E40" s="339">
        <v>1</v>
      </c>
      <c r="F40" s="340">
        <v>2.84</v>
      </c>
      <c r="G40" s="334">
        <v>2.84</v>
      </c>
      <c r="H40" s="335" t="s">
        <v>38</v>
      </c>
      <c r="I40" s="357"/>
    </row>
    <row r="41" ht="20.25" customHeight="1" spans="1:9">
      <c r="A41" s="336" t="s">
        <v>58</v>
      </c>
      <c r="B41" s="331" t="s">
        <v>90</v>
      </c>
      <c r="C41" s="330" t="s">
        <v>91</v>
      </c>
      <c r="D41" s="331" t="s">
        <v>83</v>
      </c>
      <c r="E41" s="339">
        <v>0.95</v>
      </c>
      <c r="F41" s="340">
        <v>2.84</v>
      </c>
      <c r="G41" s="334">
        <v>2.84</v>
      </c>
      <c r="H41" s="335" t="s">
        <v>38</v>
      </c>
      <c r="I41" s="357"/>
    </row>
    <row r="42" ht="20.25" customHeight="1" spans="1:9">
      <c r="A42" s="336" t="s">
        <v>58</v>
      </c>
      <c r="B42" s="331" t="s">
        <v>92</v>
      </c>
      <c r="C42" s="330" t="s">
        <v>93</v>
      </c>
      <c r="D42" s="331" t="s">
        <v>94</v>
      </c>
      <c r="E42" s="340">
        <v>2</v>
      </c>
      <c r="F42" s="340">
        <v>2.84</v>
      </c>
      <c r="G42" s="334">
        <v>2.84</v>
      </c>
      <c r="H42" s="335" t="s">
        <v>38</v>
      </c>
      <c r="I42" s="357"/>
    </row>
    <row r="43" ht="20.25" customHeight="1" spans="1:9">
      <c r="A43" s="338" t="s">
        <v>58</v>
      </c>
      <c r="B43" s="331" t="s">
        <v>92</v>
      </c>
      <c r="C43" s="330" t="s">
        <v>95</v>
      </c>
      <c r="D43" s="331" t="s">
        <v>96</v>
      </c>
      <c r="E43" s="340">
        <v>0</v>
      </c>
      <c r="F43" s="340">
        <v>2.84</v>
      </c>
      <c r="G43" s="334">
        <v>2.84</v>
      </c>
      <c r="H43" s="335" t="s">
        <v>38</v>
      </c>
      <c r="I43" s="357"/>
    </row>
    <row r="44" ht="20.25" customHeight="1" spans="1:9">
      <c r="A44" s="331" t="s">
        <v>97</v>
      </c>
      <c r="B44" s="331" t="s">
        <v>98</v>
      </c>
      <c r="C44" s="330" t="s">
        <v>99</v>
      </c>
      <c r="D44" s="331" t="s">
        <v>100</v>
      </c>
      <c r="E44" s="339">
        <v>1</v>
      </c>
      <c r="F44" s="340">
        <v>3</v>
      </c>
      <c r="G44" s="334">
        <v>3</v>
      </c>
      <c r="H44" s="335" t="s">
        <v>38</v>
      </c>
      <c r="I44" s="357"/>
    </row>
    <row r="45" ht="20.25" customHeight="1" spans="1:9">
      <c r="A45" s="331" t="s">
        <v>97</v>
      </c>
      <c r="B45" s="331" t="s">
        <v>101</v>
      </c>
      <c r="C45" s="330" t="s">
        <v>102</v>
      </c>
      <c r="D45" s="331" t="s">
        <v>100</v>
      </c>
      <c r="E45" s="339">
        <v>1</v>
      </c>
      <c r="F45" s="340">
        <v>3</v>
      </c>
      <c r="G45" s="334">
        <v>3</v>
      </c>
      <c r="H45" s="335" t="s">
        <v>38</v>
      </c>
      <c r="I45" s="357"/>
    </row>
    <row r="46" ht="20.25" customHeight="1" spans="1:9">
      <c r="A46" s="331" t="s">
        <v>97</v>
      </c>
      <c r="B46" s="331" t="s">
        <v>103</v>
      </c>
      <c r="C46" s="330" t="s">
        <v>104</v>
      </c>
      <c r="D46" s="331" t="s">
        <v>100</v>
      </c>
      <c r="E46" s="339">
        <v>1</v>
      </c>
      <c r="F46" s="340">
        <v>3</v>
      </c>
      <c r="G46" s="334">
        <v>3</v>
      </c>
      <c r="H46" s="335" t="s">
        <v>38</v>
      </c>
      <c r="I46" s="357"/>
    </row>
    <row r="47" ht="20.25" customHeight="1" spans="1:9">
      <c r="A47" s="341"/>
      <c r="B47" s="342"/>
      <c r="C47" s="343"/>
      <c r="D47" s="342"/>
      <c r="E47" s="344"/>
      <c r="F47" s="345"/>
      <c r="G47" s="331"/>
      <c r="H47" s="335"/>
      <c r="I47" s="357"/>
    </row>
    <row r="48" ht="20.25" customHeight="1" spans="1:9">
      <c r="A48" s="307" t="s">
        <v>105</v>
      </c>
      <c r="B48" s="346"/>
      <c r="C48" s="346"/>
      <c r="D48" s="346"/>
      <c r="E48" s="347"/>
      <c r="F48" s="348">
        <f>SUM(G5,F15:F46)</f>
        <v>100</v>
      </c>
      <c r="G48" s="348">
        <f>SUM(H5,G15:G46)</f>
        <v>98.5800000000001</v>
      </c>
      <c r="H48" s="307" t="s">
        <v>106</v>
      </c>
      <c r="I48" s="347"/>
    </row>
    <row r="49" ht="20.25" customHeight="1" spans="1:9">
      <c r="A49" s="349" t="s">
        <v>107</v>
      </c>
      <c r="B49" s="350"/>
      <c r="C49" s="350"/>
      <c r="D49" s="350"/>
      <c r="E49" s="350"/>
      <c r="F49" s="350"/>
      <c r="G49" s="350"/>
      <c r="H49" s="350"/>
      <c r="I49" s="358"/>
    </row>
    <row r="50" ht="55.5" customHeight="1" spans="1:9">
      <c r="A50" s="351" t="s">
        <v>108</v>
      </c>
      <c r="B50" s="351"/>
      <c r="C50" s="351"/>
      <c r="D50" s="351"/>
      <c r="E50" s="351"/>
      <c r="F50" s="351"/>
      <c r="G50" s="351"/>
      <c r="H50" s="351"/>
      <c r="I50" s="351"/>
    </row>
    <row r="51" ht="55.5" customHeight="1" spans="1:9">
      <c r="A51" s="352" t="s">
        <v>109</v>
      </c>
      <c r="B51" s="352"/>
      <c r="C51" s="352"/>
      <c r="D51" s="352"/>
      <c r="E51" s="352"/>
      <c r="F51" s="352"/>
      <c r="G51" s="352"/>
      <c r="H51" s="352"/>
      <c r="I51" s="352"/>
    </row>
    <row r="52" ht="55.5" customHeight="1"/>
  </sheetData>
  <mergeCells count="64">
    <mergeCell ref="A1:I1"/>
    <mergeCell ref="B3:I3"/>
    <mergeCell ref="H4:I4"/>
    <mergeCell ref="H5:I5"/>
    <mergeCell ref="H6:I6"/>
    <mergeCell ref="H7:I7"/>
    <mergeCell ref="B8:D8"/>
    <mergeCell ref="E8:I8"/>
    <mergeCell ref="B9:D9"/>
    <mergeCell ref="E9:I9"/>
    <mergeCell ref="B10:D10"/>
    <mergeCell ref="E10:I10"/>
    <mergeCell ref="B11:D11"/>
    <mergeCell ref="E11:I11"/>
    <mergeCell ref="B12:D12"/>
    <mergeCell ref="E12:I12"/>
    <mergeCell ref="B13:D13"/>
    <mergeCell ref="E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A48:E48"/>
    <mergeCell ref="H48:I48"/>
    <mergeCell ref="A49:I49"/>
    <mergeCell ref="A50:I50"/>
    <mergeCell ref="A51:I51"/>
    <mergeCell ref="A4:A7"/>
    <mergeCell ref="A8:A13"/>
    <mergeCell ref="A15:A24"/>
    <mergeCell ref="A25:A43"/>
    <mergeCell ref="B15:B18"/>
    <mergeCell ref="B19:B20"/>
    <mergeCell ref="B25:B34"/>
    <mergeCell ref="B35:B40"/>
  </mergeCells>
  <pageMargins left="0.7" right="0.7" top="0.75" bottom="0.75" header="0.3" footer="0.3"/>
  <pageSetup paperSize="9" scale="5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130" zoomScaleNormal="130" topLeftCell="A16" workbookViewId="0">
      <selection activeCell="K12" sqref="K12:L29"/>
    </sheetView>
  </sheetViews>
  <sheetFormatPr defaultColWidth="9" defaultRowHeight="13.5"/>
  <cols>
    <col min="1" max="1" width="5.25" customWidth="1"/>
    <col min="3" max="3" width="16.125" customWidth="1"/>
    <col min="5" max="5" width="13.5" customWidth="1"/>
    <col min="6" max="6" width="2.375" customWidth="1"/>
    <col min="7" max="7" width="10.25" customWidth="1"/>
    <col min="8" max="8" width="10.125" customWidth="1"/>
    <col min="9" max="9" width="5.625" customWidth="1"/>
    <col min="10" max="10" width="4.375" customWidth="1"/>
    <col min="11" max="11" width="5.875" customWidth="1"/>
    <col min="12" max="12" width="3.125" customWidth="1"/>
    <col min="13" max="13" width="9.5" customWidth="1"/>
    <col min="14" max="14" width="33.125" customWidth="1"/>
  </cols>
  <sheetData>
    <row r="1" ht="52.5" customHeight="1" spans="1:14">
      <c r="A1" s="2" t="s">
        <v>445</v>
      </c>
      <c r="B1" s="2"/>
      <c r="C1" s="2"/>
      <c r="D1" s="2"/>
      <c r="E1" s="2"/>
      <c r="F1" s="2"/>
      <c r="G1" s="2"/>
      <c r="H1" s="2"/>
      <c r="I1" s="2"/>
      <c r="J1" s="2"/>
      <c r="K1" s="2"/>
      <c r="L1" s="2"/>
      <c r="M1" s="2"/>
      <c r="N1" s="2"/>
    </row>
    <row r="2" spans="1:14">
      <c r="A2" s="3" t="s">
        <v>112</v>
      </c>
      <c r="B2" s="3"/>
      <c r="C2" s="3" t="s">
        <v>133</v>
      </c>
      <c r="D2" s="3"/>
      <c r="E2" s="3"/>
      <c r="F2" s="3"/>
      <c r="G2" s="3"/>
      <c r="H2" s="3"/>
      <c r="I2" s="3"/>
      <c r="J2" s="3"/>
      <c r="K2" s="3"/>
      <c r="L2" s="3"/>
      <c r="M2" s="3"/>
      <c r="N2" s="3"/>
    </row>
    <row r="3" spans="1:14">
      <c r="A3" s="3" t="s">
        <v>113</v>
      </c>
      <c r="B3" s="3"/>
      <c r="C3" s="3" t="s">
        <v>126</v>
      </c>
      <c r="D3" s="3"/>
      <c r="E3" s="3"/>
      <c r="F3" s="3"/>
      <c r="G3" s="3"/>
      <c r="H3" s="3" t="s">
        <v>137</v>
      </c>
      <c r="I3" s="3"/>
      <c r="J3" s="3" t="s">
        <v>2</v>
      </c>
      <c r="K3" s="3"/>
      <c r="L3" s="3"/>
      <c r="M3" s="3"/>
      <c r="N3" s="3"/>
    </row>
    <row r="4" spans="1:14">
      <c r="A4" s="3" t="s">
        <v>114</v>
      </c>
      <c r="B4" s="3"/>
      <c r="C4" s="3"/>
      <c r="D4" s="3"/>
      <c r="E4" s="3" t="s">
        <v>138</v>
      </c>
      <c r="F4" s="3" t="s">
        <v>139</v>
      </c>
      <c r="G4" s="3"/>
      <c r="H4" s="3" t="s">
        <v>140</v>
      </c>
      <c r="I4" s="3"/>
      <c r="J4" s="3" t="s">
        <v>9</v>
      </c>
      <c r="K4" s="3"/>
      <c r="L4" s="3" t="s">
        <v>8</v>
      </c>
      <c r="M4" s="3"/>
      <c r="N4" s="3" t="s">
        <v>10</v>
      </c>
    </row>
    <row r="5" spans="1:14">
      <c r="A5" s="3"/>
      <c r="B5" s="3"/>
      <c r="C5" s="56" t="s">
        <v>141</v>
      </c>
      <c r="D5" s="56"/>
      <c r="E5" s="3"/>
      <c r="F5" s="3">
        <v>50</v>
      </c>
      <c r="G5" s="3"/>
      <c r="H5" s="3">
        <v>40.2</v>
      </c>
      <c r="I5" s="3"/>
      <c r="J5" s="3">
        <v>10</v>
      </c>
      <c r="K5" s="3"/>
      <c r="L5" s="74">
        <f>H5/F5</f>
        <v>0.804</v>
      </c>
      <c r="M5" s="74"/>
      <c r="N5" s="75">
        <f>J5*L5</f>
        <v>8.04</v>
      </c>
    </row>
    <row r="6" spans="1:14">
      <c r="A6" s="3"/>
      <c r="B6" s="3"/>
      <c r="C6" s="3" t="s">
        <v>142</v>
      </c>
      <c r="D6" s="3"/>
      <c r="E6" s="3"/>
      <c r="F6" s="3">
        <v>50</v>
      </c>
      <c r="G6" s="3"/>
      <c r="H6" s="3">
        <v>40.2</v>
      </c>
      <c r="I6" s="3"/>
      <c r="J6" s="3">
        <v>10</v>
      </c>
      <c r="K6" s="3"/>
      <c r="L6" s="74">
        <f>H6/F6</f>
        <v>0.804</v>
      </c>
      <c r="M6" s="74"/>
      <c r="N6" s="3" t="s">
        <v>144</v>
      </c>
    </row>
    <row r="7" spans="1:14">
      <c r="A7" s="3"/>
      <c r="B7" s="3"/>
      <c r="C7" s="3" t="s">
        <v>143</v>
      </c>
      <c r="D7" s="3"/>
      <c r="E7" s="3"/>
      <c r="F7" s="3"/>
      <c r="G7" s="3"/>
      <c r="H7" s="3"/>
      <c r="I7" s="3"/>
      <c r="J7" s="3"/>
      <c r="K7" s="3"/>
      <c r="L7" s="3"/>
      <c r="M7" s="3"/>
      <c r="N7" s="3" t="s">
        <v>144</v>
      </c>
    </row>
    <row r="8" spans="1:14">
      <c r="A8" s="3"/>
      <c r="B8" s="3"/>
      <c r="C8" s="3" t="s">
        <v>145</v>
      </c>
      <c r="D8" s="3"/>
      <c r="E8" s="3"/>
      <c r="F8" s="3"/>
      <c r="G8" s="3"/>
      <c r="H8" s="3"/>
      <c r="I8" s="3"/>
      <c r="J8" s="3" t="s">
        <v>144</v>
      </c>
      <c r="K8" s="3"/>
      <c r="L8" s="3"/>
      <c r="M8" s="3"/>
      <c r="N8" s="3" t="s">
        <v>144</v>
      </c>
    </row>
    <row r="9" spans="1:14">
      <c r="A9" s="3" t="s">
        <v>146</v>
      </c>
      <c r="B9" s="3" t="s">
        <v>16</v>
      </c>
      <c r="C9" s="3"/>
      <c r="D9" s="3"/>
      <c r="E9" s="3"/>
      <c r="F9" s="3"/>
      <c r="G9" s="3"/>
      <c r="H9" s="3" t="s">
        <v>147</v>
      </c>
      <c r="I9" s="3"/>
      <c r="J9" s="3"/>
      <c r="K9" s="3"/>
      <c r="L9" s="3"/>
      <c r="M9" s="3"/>
      <c r="N9" s="3"/>
    </row>
    <row r="10" ht="99.75" customHeight="1" spans="1:14">
      <c r="A10" s="3"/>
      <c r="B10" s="57" t="s">
        <v>446</v>
      </c>
      <c r="C10" s="58"/>
      <c r="D10" s="58"/>
      <c r="E10" s="58"/>
      <c r="F10" s="58"/>
      <c r="G10" s="59"/>
      <c r="H10" s="60" t="s">
        <v>447</v>
      </c>
      <c r="I10" s="76"/>
      <c r="J10" s="76"/>
      <c r="K10" s="76"/>
      <c r="L10" s="76"/>
      <c r="M10" s="76"/>
      <c r="N10" s="77"/>
    </row>
    <row r="11" spans="1:14">
      <c r="A11" s="61" t="s">
        <v>150</v>
      </c>
      <c r="B11" s="48" t="s">
        <v>28</v>
      </c>
      <c r="C11" s="48" t="s">
        <v>29</v>
      </c>
      <c r="D11" s="48" t="s">
        <v>30</v>
      </c>
      <c r="E11" s="48"/>
      <c r="F11" s="48"/>
      <c r="G11" s="48" t="s">
        <v>31</v>
      </c>
      <c r="H11" s="48" t="s">
        <v>32</v>
      </c>
      <c r="I11" s="48" t="s">
        <v>9</v>
      </c>
      <c r="J11" s="48"/>
      <c r="K11" s="48" t="s">
        <v>10</v>
      </c>
      <c r="L11" s="48"/>
      <c r="M11" s="48" t="s">
        <v>151</v>
      </c>
      <c r="N11" s="48"/>
    </row>
    <row r="12" spans="1:14">
      <c r="A12" s="61"/>
      <c r="B12" s="62" t="s">
        <v>152</v>
      </c>
      <c r="C12" s="48" t="s">
        <v>214</v>
      </c>
      <c r="D12" s="63" t="s">
        <v>448</v>
      </c>
      <c r="E12" s="63"/>
      <c r="F12" s="63"/>
      <c r="G12" s="64" t="s">
        <v>449</v>
      </c>
      <c r="H12" s="64" t="s">
        <v>450</v>
      </c>
      <c r="I12" s="78">
        <v>5</v>
      </c>
      <c r="J12" s="79"/>
      <c r="K12" s="78">
        <v>5</v>
      </c>
      <c r="L12" s="79"/>
      <c r="M12" s="48"/>
      <c r="N12" s="48"/>
    </row>
    <row r="13" spans="1:14">
      <c r="A13" s="61"/>
      <c r="B13" s="65"/>
      <c r="C13" s="48"/>
      <c r="D13" s="63" t="s">
        <v>451</v>
      </c>
      <c r="E13" s="63"/>
      <c r="F13" s="63"/>
      <c r="G13" s="64" t="s">
        <v>452</v>
      </c>
      <c r="H13" s="64" t="s">
        <v>453</v>
      </c>
      <c r="I13" s="78">
        <v>5</v>
      </c>
      <c r="J13" s="79"/>
      <c r="K13" s="78">
        <v>5</v>
      </c>
      <c r="L13" s="79"/>
      <c r="M13" s="48"/>
      <c r="N13" s="48"/>
    </row>
    <row r="14" spans="1:14">
      <c r="A14" s="61"/>
      <c r="B14" s="65"/>
      <c r="C14" s="48"/>
      <c r="D14" s="63" t="s">
        <v>454</v>
      </c>
      <c r="E14" s="63"/>
      <c r="F14" s="63"/>
      <c r="G14" s="64" t="s">
        <v>455</v>
      </c>
      <c r="H14" s="64" t="s">
        <v>456</v>
      </c>
      <c r="I14" s="78">
        <v>5</v>
      </c>
      <c r="J14" s="79"/>
      <c r="K14" s="78">
        <v>5</v>
      </c>
      <c r="L14" s="79"/>
      <c r="M14" s="48"/>
      <c r="N14" s="48"/>
    </row>
    <row r="15" spans="1:14">
      <c r="A15" s="61"/>
      <c r="B15" s="65"/>
      <c r="C15" s="48"/>
      <c r="D15" s="63" t="s">
        <v>457</v>
      </c>
      <c r="E15" s="63"/>
      <c r="F15" s="63"/>
      <c r="G15" s="66" t="s">
        <v>458</v>
      </c>
      <c r="H15" s="66" t="s">
        <v>459</v>
      </c>
      <c r="I15" s="78">
        <v>5</v>
      </c>
      <c r="J15" s="79"/>
      <c r="K15" s="78">
        <v>3.3</v>
      </c>
      <c r="L15" s="79"/>
      <c r="M15" s="48" t="s">
        <v>460</v>
      </c>
      <c r="N15" s="48"/>
    </row>
    <row r="16" spans="1:14">
      <c r="A16" s="61"/>
      <c r="B16" s="65"/>
      <c r="C16" s="48"/>
      <c r="D16" s="67" t="s">
        <v>461</v>
      </c>
      <c r="E16" s="68"/>
      <c r="F16" s="69"/>
      <c r="G16" s="64" t="s">
        <v>462</v>
      </c>
      <c r="H16" s="64" t="s">
        <v>463</v>
      </c>
      <c r="I16" s="78">
        <v>5</v>
      </c>
      <c r="J16" s="79"/>
      <c r="K16" s="78">
        <v>5</v>
      </c>
      <c r="L16" s="79"/>
      <c r="M16" s="80"/>
      <c r="N16" s="80"/>
    </row>
    <row r="17" ht="27" customHeight="1" spans="1:14">
      <c r="A17" s="61"/>
      <c r="B17" s="65"/>
      <c r="C17" s="48"/>
      <c r="D17" s="67" t="s">
        <v>464</v>
      </c>
      <c r="E17" s="68"/>
      <c r="F17" s="69"/>
      <c r="G17" s="70" t="s">
        <v>465</v>
      </c>
      <c r="H17" s="70" t="s">
        <v>466</v>
      </c>
      <c r="I17" s="78">
        <v>5</v>
      </c>
      <c r="J17" s="79"/>
      <c r="K17" s="78">
        <v>5</v>
      </c>
      <c r="L17" s="79"/>
      <c r="M17" s="80"/>
      <c r="N17" s="80"/>
    </row>
    <row r="18" ht="15" customHeight="1" spans="1:15">
      <c r="A18" s="61"/>
      <c r="B18" s="65"/>
      <c r="C18" s="48" t="s">
        <v>168</v>
      </c>
      <c r="D18" s="63" t="s">
        <v>467</v>
      </c>
      <c r="E18" s="63"/>
      <c r="F18" s="63"/>
      <c r="G18" s="49">
        <v>1</v>
      </c>
      <c r="H18" s="49">
        <v>1</v>
      </c>
      <c r="I18" s="78">
        <v>2</v>
      </c>
      <c r="J18" s="79"/>
      <c r="K18" s="78">
        <v>2</v>
      </c>
      <c r="L18" s="79"/>
      <c r="M18" s="48"/>
      <c r="N18" s="48"/>
      <c r="O18" s="81"/>
    </row>
    <row r="19" ht="15" customHeight="1" spans="1:15">
      <c r="A19" s="61"/>
      <c r="B19" s="65"/>
      <c r="C19" s="48"/>
      <c r="D19" s="63" t="s">
        <v>468</v>
      </c>
      <c r="E19" s="63"/>
      <c r="F19" s="63"/>
      <c r="G19" s="49">
        <v>1</v>
      </c>
      <c r="H19" s="49">
        <v>1</v>
      </c>
      <c r="I19" s="78">
        <v>3</v>
      </c>
      <c r="J19" s="79"/>
      <c r="K19" s="78">
        <v>3</v>
      </c>
      <c r="L19" s="79"/>
      <c r="M19" s="78"/>
      <c r="N19" s="79"/>
      <c r="O19" s="81"/>
    </row>
    <row r="20" ht="15" customHeight="1" spans="1:15">
      <c r="A20" s="61"/>
      <c r="B20" s="65"/>
      <c r="C20" s="48"/>
      <c r="D20" s="63" t="s">
        <v>469</v>
      </c>
      <c r="E20" s="63"/>
      <c r="F20" s="63"/>
      <c r="G20" s="49" t="s">
        <v>470</v>
      </c>
      <c r="H20" s="49" t="s">
        <v>470</v>
      </c>
      <c r="I20" s="78">
        <v>2</v>
      </c>
      <c r="J20" s="79"/>
      <c r="K20" s="78">
        <v>2</v>
      </c>
      <c r="L20" s="79"/>
      <c r="M20" s="78"/>
      <c r="N20" s="79"/>
      <c r="O20" s="81"/>
    </row>
    <row r="21" ht="15" customHeight="1" spans="1:15">
      <c r="A21" s="61"/>
      <c r="B21" s="65"/>
      <c r="C21" s="48"/>
      <c r="D21" s="63" t="s">
        <v>471</v>
      </c>
      <c r="E21" s="63"/>
      <c r="F21" s="63"/>
      <c r="G21" s="49">
        <v>1</v>
      </c>
      <c r="H21" s="49">
        <v>1</v>
      </c>
      <c r="I21" s="78">
        <v>3</v>
      </c>
      <c r="J21" s="79"/>
      <c r="K21" s="78">
        <v>3</v>
      </c>
      <c r="L21" s="79"/>
      <c r="M21" s="78"/>
      <c r="N21" s="79"/>
      <c r="O21" s="81"/>
    </row>
    <row r="22" ht="26.1" customHeight="1" spans="1:15">
      <c r="A22" s="61"/>
      <c r="B22" s="65"/>
      <c r="C22" s="48" t="s">
        <v>472</v>
      </c>
      <c r="D22" s="63" t="s">
        <v>473</v>
      </c>
      <c r="E22" s="63"/>
      <c r="F22" s="63"/>
      <c r="G22" s="48" t="s">
        <v>474</v>
      </c>
      <c r="H22" s="48" t="s">
        <v>475</v>
      </c>
      <c r="I22" s="78">
        <v>5</v>
      </c>
      <c r="J22" s="79"/>
      <c r="K22" s="48">
        <v>5</v>
      </c>
      <c r="L22" s="48"/>
      <c r="M22" s="80"/>
      <c r="N22" s="80"/>
      <c r="O22" s="81"/>
    </row>
    <row r="23" ht="15" customHeight="1" spans="1:15">
      <c r="A23" s="61"/>
      <c r="B23" s="65"/>
      <c r="C23" s="48"/>
      <c r="D23" s="63" t="s">
        <v>476</v>
      </c>
      <c r="E23" s="63"/>
      <c r="F23" s="63"/>
      <c r="G23" s="48" t="s">
        <v>477</v>
      </c>
      <c r="H23" s="48" t="s">
        <v>61</v>
      </c>
      <c r="I23" s="78">
        <v>5</v>
      </c>
      <c r="J23" s="79"/>
      <c r="K23" s="48">
        <v>4</v>
      </c>
      <c r="L23" s="48"/>
      <c r="M23" s="48" t="s">
        <v>478</v>
      </c>
      <c r="N23" s="48"/>
      <c r="O23" s="81"/>
    </row>
    <row r="24" ht="36.95" customHeight="1" spans="1:15">
      <c r="A24" s="61"/>
      <c r="B24" s="48" t="s">
        <v>187</v>
      </c>
      <c r="C24" s="71" t="s">
        <v>479</v>
      </c>
      <c r="D24" s="63" t="s">
        <v>480</v>
      </c>
      <c r="E24" s="63"/>
      <c r="F24" s="63"/>
      <c r="G24" s="49" t="s">
        <v>481</v>
      </c>
      <c r="H24" s="49" t="s">
        <v>481</v>
      </c>
      <c r="I24" s="78">
        <v>10</v>
      </c>
      <c r="J24" s="79"/>
      <c r="K24" s="48">
        <v>10</v>
      </c>
      <c r="L24" s="48"/>
      <c r="M24" s="48"/>
      <c r="N24" s="48"/>
      <c r="O24" s="81"/>
    </row>
    <row r="25" ht="21.95" customHeight="1" spans="1:15">
      <c r="A25" s="61"/>
      <c r="B25" s="48"/>
      <c r="C25" s="71" t="s">
        <v>482</v>
      </c>
      <c r="D25" s="63" t="s">
        <v>483</v>
      </c>
      <c r="E25" s="63"/>
      <c r="F25" s="63"/>
      <c r="G25" s="72" t="s">
        <v>481</v>
      </c>
      <c r="H25" s="72" t="s">
        <v>481</v>
      </c>
      <c r="I25" s="78">
        <v>10</v>
      </c>
      <c r="J25" s="79"/>
      <c r="K25" s="78">
        <v>10</v>
      </c>
      <c r="L25" s="79"/>
      <c r="M25" s="78"/>
      <c r="N25" s="79"/>
      <c r="O25" s="81"/>
    </row>
    <row r="26" ht="21.95" customHeight="1" spans="1:15">
      <c r="A26" s="61"/>
      <c r="B26" s="48"/>
      <c r="C26" s="71" t="s">
        <v>484</v>
      </c>
      <c r="D26" s="45" t="s">
        <v>485</v>
      </c>
      <c r="E26" s="46"/>
      <c r="F26" s="47"/>
      <c r="G26" s="72" t="s">
        <v>481</v>
      </c>
      <c r="H26" s="72" t="s">
        <v>481</v>
      </c>
      <c r="I26" s="78">
        <v>5</v>
      </c>
      <c r="J26" s="79"/>
      <c r="K26" s="78">
        <v>5</v>
      </c>
      <c r="L26" s="79"/>
      <c r="M26" s="78"/>
      <c r="N26" s="79"/>
      <c r="O26" s="81"/>
    </row>
    <row r="27" ht="24" customHeight="1" spans="1:15">
      <c r="A27" s="61"/>
      <c r="B27" s="48"/>
      <c r="C27" s="71" t="s">
        <v>486</v>
      </c>
      <c r="D27" s="63" t="s">
        <v>487</v>
      </c>
      <c r="E27" s="63"/>
      <c r="F27" s="63"/>
      <c r="G27" s="72" t="s">
        <v>481</v>
      </c>
      <c r="H27" s="72" t="s">
        <v>481</v>
      </c>
      <c r="I27" s="78">
        <v>5</v>
      </c>
      <c r="J27" s="79"/>
      <c r="K27" s="78">
        <v>5</v>
      </c>
      <c r="L27" s="79"/>
      <c r="M27" s="78"/>
      <c r="N27" s="79"/>
      <c r="O27" s="81"/>
    </row>
    <row r="28" ht="15.75" customHeight="1" spans="1:15">
      <c r="A28" s="61"/>
      <c r="B28" s="65" t="s">
        <v>488</v>
      </c>
      <c r="C28" s="71" t="s">
        <v>489</v>
      </c>
      <c r="D28" s="63" t="s">
        <v>490</v>
      </c>
      <c r="E28" s="63"/>
      <c r="F28" s="63"/>
      <c r="G28" s="49">
        <v>1</v>
      </c>
      <c r="H28" s="49">
        <v>1</v>
      </c>
      <c r="I28" s="78">
        <v>5</v>
      </c>
      <c r="J28" s="79"/>
      <c r="K28" s="48">
        <v>5</v>
      </c>
      <c r="L28" s="48"/>
      <c r="M28" s="78"/>
      <c r="N28" s="79"/>
      <c r="O28" s="81"/>
    </row>
    <row r="29" ht="15.75" customHeight="1" spans="1:15">
      <c r="A29" s="61"/>
      <c r="B29" s="65"/>
      <c r="C29" s="71" t="s">
        <v>491</v>
      </c>
      <c r="D29" s="63" t="s">
        <v>492</v>
      </c>
      <c r="E29" s="63"/>
      <c r="F29" s="63"/>
      <c r="G29" s="72" t="s">
        <v>493</v>
      </c>
      <c r="H29" s="72" t="s">
        <v>493</v>
      </c>
      <c r="I29" s="78">
        <v>5</v>
      </c>
      <c r="J29" s="79"/>
      <c r="K29" s="48">
        <v>5</v>
      </c>
      <c r="L29" s="48"/>
      <c r="M29" s="48"/>
      <c r="N29" s="48"/>
      <c r="O29" s="81"/>
    </row>
    <row r="30" ht="15" customHeight="1" spans="1:14">
      <c r="A30" s="73" t="s">
        <v>204</v>
      </c>
      <c r="B30" s="73"/>
      <c r="C30" s="73"/>
      <c r="D30" s="73"/>
      <c r="E30" s="73"/>
      <c r="F30" s="73"/>
      <c r="G30" s="73"/>
      <c r="H30" s="73"/>
      <c r="I30" s="73">
        <f>SUM(I12:I29,J5)</f>
        <v>100</v>
      </c>
      <c r="J30" s="73"/>
      <c r="K30" s="73">
        <f>SUM(K12:K29,N5)</f>
        <v>95.34</v>
      </c>
      <c r="L30" s="73"/>
      <c r="M30" s="82"/>
      <c r="N30" s="82"/>
    </row>
    <row r="31" ht="28.5" customHeight="1" spans="1:14">
      <c r="A31" s="17" t="s">
        <v>205</v>
      </c>
      <c r="B31" s="18" t="s">
        <v>206</v>
      </c>
      <c r="C31" s="19"/>
      <c r="D31" s="19"/>
      <c r="E31" s="19"/>
      <c r="F31" s="19"/>
      <c r="G31" s="19"/>
      <c r="H31" s="19"/>
      <c r="I31" s="19"/>
      <c r="J31" s="19"/>
      <c r="K31" s="19"/>
      <c r="L31" s="19"/>
      <c r="M31" s="19"/>
      <c r="N31" s="28"/>
    </row>
    <row r="32" ht="32.25" customHeight="1" spans="1:14">
      <c r="A32" s="20" t="s">
        <v>207</v>
      </c>
      <c r="B32" s="20"/>
      <c r="C32" s="20"/>
      <c r="D32" s="20"/>
      <c r="E32" s="20"/>
      <c r="F32" s="20"/>
      <c r="G32" s="20"/>
      <c r="H32" s="20"/>
      <c r="I32" s="20"/>
      <c r="J32" s="20"/>
      <c r="K32" s="20"/>
      <c r="L32" s="20"/>
      <c r="M32" s="20"/>
      <c r="N32" s="20"/>
    </row>
    <row r="33" ht="32.25" customHeight="1" spans="1:14">
      <c r="A33" s="20" t="s">
        <v>494</v>
      </c>
      <c r="B33" s="20"/>
      <c r="C33" s="20"/>
      <c r="D33" s="20"/>
      <c r="E33" s="20"/>
      <c r="F33" s="20"/>
      <c r="G33" s="20"/>
      <c r="H33" s="20"/>
      <c r="I33" s="20"/>
      <c r="J33" s="20"/>
      <c r="K33" s="20"/>
      <c r="L33" s="20"/>
      <c r="M33" s="20"/>
      <c r="N33" s="20"/>
    </row>
    <row r="34" ht="32.25" customHeight="1" spans="1:14">
      <c r="A34" s="20" t="s">
        <v>209</v>
      </c>
      <c r="B34" s="20"/>
      <c r="C34" s="20"/>
      <c r="D34" s="20"/>
      <c r="E34" s="20"/>
      <c r="F34" s="20"/>
      <c r="G34" s="20"/>
      <c r="H34" s="20"/>
      <c r="I34" s="20"/>
      <c r="J34" s="20"/>
      <c r="K34" s="20"/>
      <c r="L34" s="20"/>
      <c r="M34" s="20"/>
      <c r="N34" s="20"/>
    </row>
  </sheetData>
  <mergeCells count="129">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A30:H30"/>
    <mergeCell ref="I30:J30"/>
    <mergeCell ref="K30:L30"/>
    <mergeCell ref="M30:N30"/>
    <mergeCell ref="B31:N31"/>
    <mergeCell ref="A32:N32"/>
    <mergeCell ref="A33:N33"/>
    <mergeCell ref="A34:N34"/>
    <mergeCell ref="A9:A10"/>
    <mergeCell ref="A11:A29"/>
    <mergeCell ref="B12:B23"/>
    <mergeCell ref="B24:B27"/>
    <mergeCell ref="B28:B29"/>
    <mergeCell ref="C12:C17"/>
    <mergeCell ref="C18:C21"/>
    <mergeCell ref="C22:C23"/>
    <mergeCell ref="A4:B8"/>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abSelected="1" zoomScale="115" zoomScaleNormal="115" topLeftCell="A10" workbookViewId="0">
      <selection activeCell="K22" sqref="K22:L23"/>
    </sheetView>
  </sheetViews>
  <sheetFormatPr defaultColWidth="9" defaultRowHeight="13.5"/>
  <cols>
    <col min="1" max="1" width="5.25" customWidth="1"/>
    <col min="3" max="3" width="12.875" customWidth="1"/>
    <col min="4" max="4" width="17.125" customWidth="1"/>
    <col min="5" max="5" width="6.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29" t="s">
        <v>495</v>
      </c>
      <c r="B1" s="29"/>
      <c r="C1" s="29"/>
      <c r="D1" s="29"/>
      <c r="E1" s="29"/>
      <c r="F1" s="29"/>
      <c r="G1" s="29"/>
      <c r="H1" s="29"/>
      <c r="I1" s="29"/>
      <c r="J1" s="29"/>
      <c r="K1" s="29"/>
      <c r="L1" s="29"/>
      <c r="M1" s="29"/>
      <c r="N1" s="29"/>
    </row>
    <row r="2" ht="15" customHeight="1" spans="1:14">
      <c r="A2" s="30" t="s">
        <v>112</v>
      </c>
      <c r="B2" s="30"/>
      <c r="C2" s="30" t="s">
        <v>134</v>
      </c>
      <c r="D2" s="30"/>
      <c r="E2" s="30"/>
      <c r="F2" s="30"/>
      <c r="G2" s="30"/>
      <c r="H2" s="30"/>
      <c r="I2" s="30"/>
      <c r="J2" s="30"/>
      <c r="K2" s="30"/>
      <c r="L2" s="30"/>
      <c r="M2" s="30"/>
      <c r="N2" s="30"/>
    </row>
    <row r="3" ht="15" customHeight="1" spans="1:14">
      <c r="A3" s="30" t="s">
        <v>113</v>
      </c>
      <c r="B3" s="30"/>
      <c r="C3" s="30" t="s">
        <v>126</v>
      </c>
      <c r="D3" s="30"/>
      <c r="E3" s="30"/>
      <c r="F3" s="30"/>
      <c r="G3" s="30"/>
      <c r="H3" s="30" t="s">
        <v>137</v>
      </c>
      <c r="I3" s="30"/>
      <c r="J3" s="30" t="s">
        <v>2</v>
      </c>
      <c r="K3" s="30"/>
      <c r="L3" s="30"/>
      <c r="M3" s="30"/>
      <c r="N3" s="30"/>
    </row>
    <row r="4" ht="15" customHeight="1" spans="1:14">
      <c r="A4" s="30" t="s">
        <v>114</v>
      </c>
      <c r="B4" s="30"/>
      <c r="C4" s="30"/>
      <c r="D4" s="30"/>
      <c r="E4" s="30" t="s">
        <v>138</v>
      </c>
      <c r="F4" s="30" t="s">
        <v>139</v>
      </c>
      <c r="G4" s="30"/>
      <c r="H4" s="30" t="s">
        <v>140</v>
      </c>
      <c r="I4" s="30"/>
      <c r="J4" s="30" t="s">
        <v>9</v>
      </c>
      <c r="K4" s="30"/>
      <c r="L4" s="30" t="s">
        <v>8</v>
      </c>
      <c r="M4" s="30"/>
      <c r="N4" s="30" t="s">
        <v>10</v>
      </c>
    </row>
    <row r="5" ht="15" customHeight="1" spans="1:14">
      <c r="A5" s="30"/>
      <c r="B5" s="30"/>
      <c r="C5" s="30"/>
      <c r="D5" s="30"/>
      <c r="E5" s="30"/>
      <c r="F5" s="30"/>
      <c r="G5" s="30"/>
      <c r="H5" s="30"/>
      <c r="I5" s="30"/>
      <c r="J5" s="30"/>
      <c r="K5" s="30"/>
      <c r="L5" s="30"/>
      <c r="M5" s="30"/>
      <c r="N5" s="30"/>
    </row>
    <row r="6" ht="15" customHeight="1" spans="1:14">
      <c r="A6" s="30"/>
      <c r="B6" s="30"/>
      <c r="C6" s="31" t="s">
        <v>141</v>
      </c>
      <c r="D6" s="31"/>
      <c r="E6" s="30"/>
      <c r="F6" s="30">
        <v>51.5</v>
      </c>
      <c r="G6" s="30"/>
      <c r="H6" s="30">
        <v>51.5</v>
      </c>
      <c r="I6" s="30"/>
      <c r="J6" s="30">
        <v>10</v>
      </c>
      <c r="K6" s="30"/>
      <c r="L6" s="53">
        <v>1</v>
      </c>
      <c r="M6" s="30"/>
      <c r="N6" s="30">
        <v>10</v>
      </c>
    </row>
    <row r="7" ht="15" customHeight="1" spans="1:14">
      <c r="A7" s="30"/>
      <c r="B7" s="30"/>
      <c r="C7" s="30" t="s">
        <v>142</v>
      </c>
      <c r="D7" s="30"/>
      <c r="E7" s="30"/>
      <c r="F7" s="30">
        <f>F6</f>
        <v>51.5</v>
      </c>
      <c r="G7" s="30"/>
      <c r="H7" s="30">
        <f t="shared" ref="H7" si="0">H6</f>
        <v>51.5</v>
      </c>
      <c r="I7" s="30"/>
      <c r="J7" s="30">
        <v>10</v>
      </c>
      <c r="K7" s="30"/>
      <c r="L7" s="53">
        <v>1</v>
      </c>
      <c r="M7" s="30"/>
      <c r="N7" s="30">
        <v>10</v>
      </c>
    </row>
    <row r="8" ht="15" customHeight="1" spans="1:14">
      <c r="A8" s="30"/>
      <c r="B8" s="30"/>
      <c r="C8" s="30" t="s">
        <v>143</v>
      </c>
      <c r="D8" s="30"/>
      <c r="E8" s="30"/>
      <c r="F8" s="30"/>
      <c r="G8" s="30"/>
      <c r="H8" s="30"/>
      <c r="I8" s="30"/>
      <c r="J8" s="30" t="s">
        <v>144</v>
      </c>
      <c r="K8" s="30"/>
      <c r="L8" s="30"/>
      <c r="M8" s="30"/>
      <c r="N8" s="30" t="s">
        <v>144</v>
      </c>
    </row>
    <row r="9" ht="15" customHeight="1" spans="1:14">
      <c r="A9" s="30"/>
      <c r="B9" s="30"/>
      <c r="C9" s="30" t="s">
        <v>145</v>
      </c>
      <c r="D9" s="30"/>
      <c r="E9" s="30"/>
      <c r="F9" s="30"/>
      <c r="G9" s="30"/>
      <c r="H9" s="30"/>
      <c r="I9" s="30"/>
      <c r="J9" s="30" t="s">
        <v>144</v>
      </c>
      <c r="K9" s="30"/>
      <c r="L9" s="30"/>
      <c r="M9" s="30"/>
      <c r="N9" s="30" t="s">
        <v>144</v>
      </c>
    </row>
    <row r="10" ht="25.5" customHeight="1" spans="1:14">
      <c r="A10" s="30" t="s">
        <v>146</v>
      </c>
      <c r="B10" s="30" t="s">
        <v>16</v>
      </c>
      <c r="C10" s="30"/>
      <c r="D10" s="30"/>
      <c r="E10" s="30"/>
      <c r="F10" s="30"/>
      <c r="G10" s="30"/>
      <c r="H10" s="30" t="s">
        <v>147</v>
      </c>
      <c r="I10" s="30"/>
      <c r="J10" s="30"/>
      <c r="K10" s="30"/>
      <c r="L10" s="30"/>
      <c r="M10" s="30"/>
      <c r="N10" s="30"/>
    </row>
    <row r="11" ht="66" customHeight="1" spans="1:14">
      <c r="A11" s="30"/>
      <c r="B11" s="32" t="s">
        <v>496</v>
      </c>
      <c r="C11" s="33"/>
      <c r="D11" s="33"/>
      <c r="E11" s="33"/>
      <c r="F11" s="33"/>
      <c r="G11" s="34"/>
      <c r="H11" s="32" t="s">
        <v>497</v>
      </c>
      <c r="I11" s="33"/>
      <c r="J11" s="33"/>
      <c r="K11" s="33"/>
      <c r="L11" s="33"/>
      <c r="M11" s="33"/>
      <c r="N11" s="34"/>
    </row>
    <row r="12" ht="21" customHeight="1" spans="1:14">
      <c r="A12" s="35" t="s">
        <v>150</v>
      </c>
      <c r="B12" s="11" t="s">
        <v>28</v>
      </c>
      <c r="C12" s="11" t="s">
        <v>29</v>
      </c>
      <c r="D12" s="11" t="s">
        <v>30</v>
      </c>
      <c r="E12" s="11"/>
      <c r="F12" s="11"/>
      <c r="G12" s="11" t="s">
        <v>31</v>
      </c>
      <c r="H12" s="11" t="s">
        <v>32</v>
      </c>
      <c r="I12" s="11" t="s">
        <v>9</v>
      </c>
      <c r="J12" s="11"/>
      <c r="K12" s="11" t="s">
        <v>10</v>
      </c>
      <c r="L12" s="11"/>
      <c r="M12" s="11" t="s">
        <v>151</v>
      </c>
      <c r="N12" s="11"/>
    </row>
    <row r="13" ht="21.75" customHeight="1" spans="1:14">
      <c r="A13" s="35"/>
      <c r="B13" s="11" t="s">
        <v>498</v>
      </c>
      <c r="C13" s="36" t="s">
        <v>499</v>
      </c>
      <c r="D13" s="37" t="s">
        <v>500</v>
      </c>
      <c r="E13" s="38"/>
      <c r="F13" s="39"/>
      <c r="G13" s="11" t="s">
        <v>501</v>
      </c>
      <c r="H13" s="11" t="s">
        <v>501</v>
      </c>
      <c r="I13" s="11">
        <v>20</v>
      </c>
      <c r="J13" s="11"/>
      <c r="K13" s="11">
        <v>20</v>
      </c>
      <c r="L13" s="11"/>
      <c r="M13" s="11"/>
      <c r="N13" s="11"/>
    </row>
    <row r="14" ht="21.75" customHeight="1" spans="1:14">
      <c r="A14" s="35"/>
      <c r="B14" s="11"/>
      <c r="C14" s="40"/>
      <c r="D14" s="37" t="s">
        <v>502</v>
      </c>
      <c r="E14" s="38"/>
      <c r="F14" s="39"/>
      <c r="G14" s="11" t="s">
        <v>503</v>
      </c>
      <c r="H14" s="11" t="s">
        <v>503</v>
      </c>
      <c r="I14" s="11">
        <v>20</v>
      </c>
      <c r="J14" s="11"/>
      <c r="K14" s="11">
        <v>20</v>
      </c>
      <c r="L14" s="11"/>
      <c r="M14" s="11"/>
      <c r="N14" s="11"/>
    </row>
    <row r="15" ht="21.75" customHeight="1" spans="1:14">
      <c r="A15" s="35"/>
      <c r="B15" s="11"/>
      <c r="C15" s="11" t="s">
        <v>504</v>
      </c>
      <c r="D15" s="41" t="s">
        <v>505</v>
      </c>
      <c r="E15" s="41"/>
      <c r="F15" s="41"/>
      <c r="G15" s="11" t="s">
        <v>61</v>
      </c>
      <c r="H15" s="11" t="s">
        <v>61</v>
      </c>
      <c r="I15" s="11">
        <v>5</v>
      </c>
      <c r="J15" s="11"/>
      <c r="K15" s="11">
        <v>5</v>
      </c>
      <c r="L15" s="11"/>
      <c r="M15" s="11"/>
      <c r="N15" s="11"/>
    </row>
    <row r="16" ht="21.75" customHeight="1" spans="1:14">
      <c r="A16" s="35"/>
      <c r="B16" s="11"/>
      <c r="C16" s="11"/>
      <c r="D16" s="41" t="s">
        <v>506</v>
      </c>
      <c r="E16" s="41"/>
      <c r="F16" s="41"/>
      <c r="G16" s="11" t="s">
        <v>61</v>
      </c>
      <c r="H16" s="11" t="s">
        <v>61</v>
      </c>
      <c r="I16" s="11">
        <v>5</v>
      </c>
      <c r="J16" s="11"/>
      <c r="K16" s="11">
        <v>5</v>
      </c>
      <c r="L16" s="11"/>
      <c r="M16" s="11"/>
      <c r="N16" s="11"/>
    </row>
    <row r="17" ht="27.75" customHeight="1" spans="1:14">
      <c r="A17" s="35"/>
      <c r="B17" s="11" t="s">
        <v>507</v>
      </c>
      <c r="C17" s="11" t="s">
        <v>419</v>
      </c>
      <c r="D17" s="42" t="s">
        <v>508</v>
      </c>
      <c r="E17" s="43"/>
      <c r="F17" s="44"/>
      <c r="G17" s="11" t="s">
        <v>509</v>
      </c>
      <c r="H17" s="11" t="s">
        <v>510</v>
      </c>
      <c r="I17" s="11">
        <v>10</v>
      </c>
      <c r="J17" s="11"/>
      <c r="K17" s="11">
        <v>9</v>
      </c>
      <c r="L17" s="11"/>
      <c r="M17" s="11"/>
      <c r="N17" s="11"/>
    </row>
    <row r="18" ht="27.75" customHeight="1" spans="1:14">
      <c r="A18" s="35"/>
      <c r="B18" s="11"/>
      <c r="C18" s="11" t="s">
        <v>80</v>
      </c>
      <c r="D18" s="42" t="s">
        <v>511</v>
      </c>
      <c r="E18" s="43"/>
      <c r="F18" s="44"/>
      <c r="G18" s="11" t="s">
        <v>512</v>
      </c>
      <c r="H18" s="11" t="s">
        <v>512</v>
      </c>
      <c r="I18" s="11">
        <v>4</v>
      </c>
      <c r="J18" s="11"/>
      <c r="K18" s="11">
        <v>4</v>
      </c>
      <c r="L18" s="11"/>
      <c r="M18" s="11"/>
      <c r="N18" s="11"/>
    </row>
    <row r="19" ht="27.75" customHeight="1" spans="1:14">
      <c r="A19" s="35"/>
      <c r="B19" s="11"/>
      <c r="C19" s="11"/>
      <c r="D19" s="42" t="s">
        <v>513</v>
      </c>
      <c r="E19" s="43"/>
      <c r="F19" s="44"/>
      <c r="G19" s="11" t="s">
        <v>509</v>
      </c>
      <c r="H19" s="11" t="s">
        <v>509</v>
      </c>
      <c r="I19" s="11">
        <v>6</v>
      </c>
      <c r="J19" s="11"/>
      <c r="K19" s="11">
        <v>6</v>
      </c>
      <c r="L19" s="11"/>
      <c r="M19" s="11"/>
      <c r="N19" s="11"/>
    </row>
    <row r="20" ht="27.75" customHeight="1" spans="1:14">
      <c r="A20" s="35"/>
      <c r="B20" s="11"/>
      <c r="C20" s="11" t="s">
        <v>514</v>
      </c>
      <c r="D20" s="42" t="s">
        <v>515</v>
      </c>
      <c r="E20" s="43"/>
      <c r="F20" s="44"/>
      <c r="G20" s="11" t="s">
        <v>516</v>
      </c>
      <c r="H20" s="11" t="s">
        <v>516</v>
      </c>
      <c r="I20" s="11">
        <v>5</v>
      </c>
      <c r="J20" s="11"/>
      <c r="K20" s="11">
        <v>5</v>
      </c>
      <c r="L20" s="11"/>
      <c r="M20" s="11"/>
      <c r="N20" s="11"/>
    </row>
    <row r="21" ht="27.75" customHeight="1" spans="1:14">
      <c r="A21" s="35"/>
      <c r="B21" s="11"/>
      <c r="C21" s="11"/>
      <c r="D21" s="42" t="s">
        <v>517</v>
      </c>
      <c r="E21" s="43"/>
      <c r="F21" s="44"/>
      <c r="G21" s="11" t="s">
        <v>516</v>
      </c>
      <c r="H21" s="11" t="s">
        <v>516</v>
      </c>
      <c r="I21" s="11">
        <v>5</v>
      </c>
      <c r="J21" s="11"/>
      <c r="K21" s="11">
        <v>5</v>
      </c>
      <c r="L21" s="11"/>
      <c r="M21" s="11"/>
      <c r="N21" s="11"/>
    </row>
    <row r="22" ht="21.75" customHeight="1" spans="1:14">
      <c r="A22" s="35"/>
      <c r="B22" s="11" t="s">
        <v>293</v>
      </c>
      <c r="C22" s="11" t="s">
        <v>429</v>
      </c>
      <c r="D22" s="45" t="s">
        <v>202</v>
      </c>
      <c r="E22" s="46"/>
      <c r="F22" s="47"/>
      <c r="G22" s="48" t="s">
        <v>518</v>
      </c>
      <c r="H22" s="49">
        <v>0.98</v>
      </c>
      <c r="I22" s="11">
        <v>5</v>
      </c>
      <c r="J22" s="11"/>
      <c r="K22" s="11">
        <v>5</v>
      </c>
      <c r="L22" s="11"/>
      <c r="M22" s="11"/>
      <c r="N22" s="11"/>
    </row>
    <row r="23" ht="21.75" customHeight="1" spans="1:14">
      <c r="A23" s="35"/>
      <c r="B23" s="11"/>
      <c r="C23" s="11"/>
      <c r="D23" s="45" t="s">
        <v>519</v>
      </c>
      <c r="E23" s="46"/>
      <c r="F23" s="47"/>
      <c r="G23" s="49" t="s">
        <v>518</v>
      </c>
      <c r="H23" s="49">
        <v>0.98</v>
      </c>
      <c r="I23" s="11">
        <v>5</v>
      </c>
      <c r="J23" s="11"/>
      <c r="K23" s="11">
        <v>5</v>
      </c>
      <c r="L23" s="11"/>
      <c r="M23" s="11"/>
      <c r="N23" s="11"/>
    </row>
    <row r="24" ht="15" customHeight="1" spans="1:14">
      <c r="A24" s="41" t="s">
        <v>204</v>
      </c>
      <c r="B24" s="41"/>
      <c r="C24" s="41"/>
      <c r="D24" s="41"/>
      <c r="E24" s="41"/>
      <c r="F24" s="41"/>
      <c r="G24" s="41"/>
      <c r="H24" s="41"/>
      <c r="I24" s="41">
        <f>SUM(I13:I23,J6)</f>
        <v>100</v>
      </c>
      <c r="J24" s="41"/>
      <c r="K24" s="41">
        <f>SUM(K13:K23,N6)</f>
        <v>99</v>
      </c>
      <c r="L24" s="41"/>
      <c r="M24" s="54"/>
      <c r="N24" s="54"/>
    </row>
    <row r="25" spans="1:14">
      <c r="A25" s="50" t="s">
        <v>205</v>
      </c>
      <c r="B25" s="51" t="s">
        <v>296</v>
      </c>
      <c r="C25" s="52"/>
      <c r="D25" s="52"/>
      <c r="E25" s="52"/>
      <c r="F25" s="52"/>
      <c r="G25" s="52"/>
      <c r="H25" s="52"/>
      <c r="I25" s="52"/>
      <c r="J25" s="52"/>
      <c r="K25" s="52"/>
      <c r="L25" s="52"/>
      <c r="M25" s="52"/>
      <c r="N25" s="55"/>
    </row>
    <row r="26" spans="1:14">
      <c r="A26" s="20" t="s">
        <v>207</v>
      </c>
      <c r="B26" s="20"/>
      <c r="C26" s="20"/>
      <c r="D26" s="20"/>
      <c r="E26" s="20"/>
      <c r="F26" s="20"/>
      <c r="G26" s="20"/>
      <c r="H26" s="20"/>
      <c r="I26" s="20"/>
      <c r="J26" s="20"/>
      <c r="K26" s="20"/>
      <c r="L26" s="20"/>
      <c r="M26" s="20"/>
      <c r="N26" s="20"/>
    </row>
    <row r="27" ht="51.95" customHeight="1" spans="1:14">
      <c r="A27" s="20" t="s">
        <v>208</v>
      </c>
      <c r="B27" s="20"/>
      <c r="C27" s="20"/>
      <c r="D27" s="20"/>
      <c r="E27" s="20"/>
      <c r="F27" s="20"/>
      <c r="G27" s="20"/>
      <c r="H27" s="20"/>
      <c r="I27" s="20"/>
      <c r="J27" s="20"/>
      <c r="K27" s="20"/>
      <c r="L27" s="20"/>
      <c r="M27" s="20"/>
      <c r="N27" s="20"/>
    </row>
    <row r="28" ht="41.1" customHeight="1" spans="1:14">
      <c r="A28" s="20" t="s">
        <v>209</v>
      </c>
      <c r="B28" s="20"/>
      <c r="C28" s="20"/>
      <c r="D28" s="20"/>
      <c r="E28" s="20"/>
      <c r="F28" s="20"/>
      <c r="G28" s="20"/>
      <c r="H28" s="20"/>
      <c r="I28" s="20"/>
      <c r="J28" s="20"/>
      <c r="K28" s="20"/>
      <c r="L28" s="20"/>
      <c r="M28" s="20"/>
      <c r="N28" s="20"/>
    </row>
    <row r="29" ht="15.95" customHeight="1"/>
  </sheetData>
  <mergeCells count="105">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0:A11"/>
    <mergeCell ref="A12:A23"/>
    <mergeCell ref="B13:B16"/>
    <mergeCell ref="B17:B21"/>
    <mergeCell ref="B22:B23"/>
    <mergeCell ref="C13:C14"/>
    <mergeCell ref="C15:C16"/>
    <mergeCell ref="C18:C19"/>
    <mergeCell ref="C20:C21"/>
    <mergeCell ref="C22:C23"/>
    <mergeCell ref="E4:E5"/>
    <mergeCell ref="N4:N5"/>
    <mergeCell ref="A4:B9"/>
    <mergeCell ref="F4:G5"/>
    <mergeCell ref="H4:I5"/>
    <mergeCell ref="J4:K5"/>
    <mergeCell ref="L4:M5"/>
    <mergeCell ref="C4:D5"/>
  </mergeCells>
  <pageMargins left="0.75" right="0.75" top="1" bottom="1" header="0.5" footer="0.5"/>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zoomScale="115" zoomScaleNormal="115" topLeftCell="A10" workbookViewId="0">
      <selection activeCell="M22" sqref="M22:N22"/>
    </sheetView>
  </sheetViews>
  <sheetFormatPr defaultColWidth="9" defaultRowHeight="13.5"/>
  <cols>
    <col min="1" max="1" width="5.25" customWidth="1"/>
    <col min="3" max="3" width="11.75" customWidth="1"/>
    <col min="5" max="5" width="13.5" customWidth="1"/>
    <col min="6" max="6" width="4.375" customWidth="1"/>
    <col min="7" max="8" width="10.125" customWidth="1"/>
    <col min="9" max="9" width="6.875" customWidth="1"/>
    <col min="10" max="10" width="9.875" customWidth="1"/>
    <col min="11" max="11" width="8.125" customWidth="1"/>
    <col min="12" max="12" width="1" hidden="1" customWidth="1"/>
    <col min="13" max="13" width="9.5" customWidth="1"/>
    <col min="14" max="14" width="29.375" customWidth="1"/>
  </cols>
  <sheetData>
    <row r="1" ht="66.95" customHeight="1" spans="1:14">
      <c r="A1" s="2" t="s">
        <v>520</v>
      </c>
      <c r="B1" s="2"/>
      <c r="C1" s="2"/>
      <c r="D1" s="2"/>
      <c r="E1" s="2"/>
      <c r="F1" s="2"/>
      <c r="G1" s="2"/>
      <c r="H1" s="2"/>
      <c r="I1" s="2"/>
      <c r="J1" s="2"/>
      <c r="K1" s="2"/>
      <c r="L1" s="2"/>
      <c r="M1" s="2"/>
      <c r="N1" s="2"/>
    </row>
    <row r="2" ht="15" customHeight="1" spans="1:14">
      <c r="A2" s="3" t="s">
        <v>112</v>
      </c>
      <c r="B2" s="3"/>
      <c r="C2" s="3" t="s">
        <v>521</v>
      </c>
      <c r="D2" s="3"/>
      <c r="E2" s="3"/>
      <c r="F2" s="3"/>
      <c r="G2" s="3"/>
      <c r="H2" s="3"/>
      <c r="I2" s="3"/>
      <c r="J2" s="3"/>
      <c r="K2" s="3"/>
      <c r="L2" s="3"/>
      <c r="M2" s="3"/>
      <c r="N2" s="3"/>
    </row>
    <row r="3" ht="24" customHeight="1" spans="1:14">
      <c r="A3" s="3" t="s">
        <v>113</v>
      </c>
      <c r="B3" s="3"/>
      <c r="C3" s="3" t="s">
        <v>126</v>
      </c>
      <c r="D3" s="3"/>
      <c r="E3" s="3"/>
      <c r="F3" s="3"/>
      <c r="G3" s="3"/>
      <c r="H3" s="3" t="s">
        <v>137</v>
      </c>
      <c r="I3" s="3"/>
      <c r="J3" s="3" t="s">
        <v>2</v>
      </c>
      <c r="K3" s="3"/>
      <c r="L3" s="3"/>
      <c r="M3" s="3"/>
      <c r="N3" s="3"/>
    </row>
    <row r="4" ht="15" customHeight="1" spans="1:14">
      <c r="A4" s="4" t="s">
        <v>114</v>
      </c>
      <c r="B4" s="4"/>
      <c r="C4" s="4"/>
      <c r="D4" s="4"/>
      <c r="E4" s="4" t="s">
        <v>138</v>
      </c>
      <c r="F4" s="4" t="s">
        <v>139</v>
      </c>
      <c r="G4" s="4"/>
      <c r="H4" s="4" t="s">
        <v>140</v>
      </c>
      <c r="I4" s="4"/>
      <c r="J4" s="4" t="s">
        <v>9</v>
      </c>
      <c r="K4" s="4"/>
      <c r="L4" s="4" t="s">
        <v>8</v>
      </c>
      <c r="M4" s="4"/>
      <c r="N4" s="4" t="s">
        <v>10</v>
      </c>
    </row>
    <row r="5" ht="15" customHeight="1" spans="1:14">
      <c r="A5" s="4"/>
      <c r="B5" s="4"/>
      <c r="C5" s="4" t="s">
        <v>141</v>
      </c>
      <c r="D5" s="4"/>
      <c r="E5" s="4"/>
      <c r="F5" s="4">
        <v>30</v>
      </c>
      <c r="G5" s="4"/>
      <c r="H5" s="3">
        <v>30</v>
      </c>
      <c r="I5" s="3"/>
      <c r="J5" s="4">
        <v>10</v>
      </c>
      <c r="K5" s="4"/>
      <c r="L5" s="21">
        <f>H5/F5</f>
        <v>1</v>
      </c>
      <c r="M5" s="4"/>
      <c r="N5" s="22">
        <f>J5*L5</f>
        <v>10</v>
      </c>
    </row>
    <row r="6" ht="15" customHeight="1" spans="1:14">
      <c r="A6" s="4"/>
      <c r="B6" s="4"/>
      <c r="C6" s="4" t="s">
        <v>142</v>
      </c>
      <c r="D6" s="4"/>
      <c r="E6" s="4"/>
      <c r="F6" s="4">
        <v>30</v>
      </c>
      <c r="G6" s="4"/>
      <c r="H6" s="3">
        <v>30</v>
      </c>
      <c r="I6" s="3"/>
      <c r="J6" s="4">
        <v>10</v>
      </c>
      <c r="K6" s="4"/>
      <c r="L6" s="21">
        <f>H6/F6</f>
        <v>1</v>
      </c>
      <c r="M6" s="4"/>
      <c r="N6" s="4">
        <v>10</v>
      </c>
    </row>
    <row r="7" ht="15" customHeight="1" spans="1:14">
      <c r="A7" s="4"/>
      <c r="B7" s="4"/>
      <c r="C7" s="4" t="s">
        <v>143</v>
      </c>
      <c r="D7" s="4"/>
      <c r="E7" s="4"/>
      <c r="F7" s="4"/>
      <c r="G7" s="4"/>
      <c r="H7" s="4"/>
      <c r="I7" s="4"/>
      <c r="J7" s="4" t="s">
        <v>144</v>
      </c>
      <c r="K7" s="4"/>
      <c r="L7" s="4"/>
      <c r="M7" s="4"/>
      <c r="N7" s="4" t="s">
        <v>144</v>
      </c>
    </row>
    <row r="8" ht="15" customHeight="1" spans="1:14">
      <c r="A8" s="4"/>
      <c r="B8" s="4"/>
      <c r="C8" s="4" t="s">
        <v>145</v>
      </c>
      <c r="D8" s="4"/>
      <c r="E8" s="4"/>
      <c r="F8" s="4"/>
      <c r="G8" s="4"/>
      <c r="H8" s="4"/>
      <c r="I8" s="4"/>
      <c r="J8" s="4" t="s">
        <v>144</v>
      </c>
      <c r="K8" s="4"/>
      <c r="L8" s="4"/>
      <c r="M8" s="4"/>
      <c r="N8" s="4" t="s">
        <v>144</v>
      </c>
    </row>
    <row r="9" ht="15" customHeight="1" spans="1:14">
      <c r="A9" s="4" t="s">
        <v>146</v>
      </c>
      <c r="B9" s="4" t="s">
        <v>16</v>
      </c>
      <c r="C9" s="4"/>
      <c r="D9" s="4"/>
      <c r="E9" s="4"/>
      <c r="F9" s="4"/>
      <c r="G9" s="4"/>
      <c r="H9" s="4" t="s">
        <v>147</v>
      </c>
      <c r="I9" s="4"/>
      <c r="J9" s="4"/>
      <c r="K9" s="4"/>
      <c r="L9" s="4"/>
      <c r="M9" s="4"/>
      <c r="N9" s="4"/>
    </row>
    <row r="10" ht="146.1" customHeight="1" spans="1:14">
      <c r="A10" s="4"/>
      <c r="B10" s="5" t="s">
        <v>522</v>
      </c>
      <c r="C10" s="6"/>
      <c r="D10" s="6"/>
      <c r="E10" s="6"/>
      <c r="F10" s="6"/>
      <c r="G10" s="7"/>
      <c r="H10" s="8" t="s">
        <v>523</v>
      </c>
      <c r="I10" s="23"/>
      <c r="J10" s="23"/>
      <c r="K10" s="23"/>
      <c r="L10" s="23"/>
      <c r="M10" s="23"/>
      <c r="N10" s="24"/>
    </row>
    <row r="11" s="1" customFormat="1" ht="18.95" customHeight="1" spans="1:14">
      <c r="A11" s="9" t="s">
        <v>150</v>
      </c>
      <c r="B11" s="10" t="s">
        <v>28</v>
      </c>
      <c r="C11" s="10" t="s">
        <v>29</v>
      </c>
      <c r="D11" s="10" t="s">
        <v>30</v>
      </c>
      <c r="E11" s="10"/>
      <c r="F11" s="10"/>
      <c r="G11" s="10" t="s">
        <v>31</v>
      </c>
      <c r="H11" s="10" t="s">
        <v>32</v>
      </c>
      <c r="I11" s="10" t="s">
        <v>9</v>
      </c>
      <c r="J11" s="10"/>
      <c r="K11" s="10" t="s">
        <v>10</v>
      </c>
      <c r="L11" s="10"/>
      <c r="M11" s="10" t="s">
        <v>151</v>
      </c>
      <c r="N11" s="10"/>
    </row>
    <row r="12" s="1" customFormat="1" ht="20.1" customHeight="1" spans="1:14">
      <c r="A12" s="9"/>
      <c r="B12" s="11" t="s">
        <v>152</v>
      </c>
      <c r="C12" s="11" t="s">
        <v>524</v>
      </c>
      <c r="D12" s="11" t="s">
        <v>525</v>
      </c>
      <c r="E12" s="11"/>
      <c r="F12" s="11"/>
      <c r="G12" s="12" t="s">
        <v>526</v>
      </c>
      <c r="H12" s="12" t="s">
        <v>527</v>
      </c>
      <c r="I12" s="25">
        <v>10</v>
      </c>
      <c r="J12" s="25"/>
      <c r="K12" s="25">
        <v>10</v>
      </c>
      <c r="L12" s="26"/>
      <c r="M12" s="14"/>
      <c r="N12" s="16"/>
    </row>
    <row r="13" s="1" customFormat="1" ht="27" customHeight="1" spans="1:14">
      <c r="A13" s="9"/>
      <c r="B13" s="11"/>
      <c r="C13" s="11"/>
      <c r="D13" s="11" t="s">
        <v>528</v>
      </c>
      <c r="E13" s="11"/>
      <c r="F13" s="11"/>
      <c r="G13" s="12" t="s">
        <v>529</v>
      </c>
      <c r="H13" s="12" t="s">
        <v>530</v>
      </c>
      <c r="I13" s="25">
        <v>5</v>
      </c>
      <c r="J13" s="25"/>
      <c r="K13" s="25">
        <v>5</v>
      </c>
      <c r="L13" s="26"/>
      <c r="M13" s="14"/>
      <c r="N13" s="16"/>
    </row>
    <row r="14" s="1" customFormat="1" ht="29.1" customHeight="1" spans="1:14">
      <c r="A14" s="9"/>
      <c r="B14" s="11"/>
      <c r="C14" s="11"/>
      <c r="D14" s="11" t="s">
        <v>531</v>
      </c>
      <c r="E14" s="11"/>
      <c r="F14" s="11"/>
      <c r="G14" s="12">
        <v>7</v>
      </c>
      <c r="H14" s="12" t="s">
        <v>532</v>
      </c>
      <c r="I14" s="25">
        <v>5</v>
      </c>
      <c r="J14" s="25"/>
      <c r="K14" s="25">
        <v>5</v>
      </c>
      <c r="L14" s="26"/>
      <c r="M14" s="14"/>
      <c r="N14" s="16"/>
    </row>
    <row r="15" s="1" customFormat="1" ht="27" customHeight="1" spans="1:14">
      <c r="A15" s="9"/>
      <c r="B15" s="11"/>
      <c r="C15" s="11" t="s">
        <v>533</v>
      </c>
      <c r="D15" s="11" t="s">
        <v>378</v>
      </c>
      <c r="E15" s="11"/>
      <c r="F15" s="11"/>
      <c r="G15" s="13">
        <v>1</v>
      </c>
      <c r="H15" s="13">
        <v>1</v>
      </c>
      <c r="I15" s="25">
        <v>20</v>
      </c>
      <c r="J15" s="25"/>
      <c r="K15" s="25">
        <v>20</v>
      </c>
      <c r="L15" s="26"/>
      <c r="M15" s="14"/>
      <c r="N15" s="16"/>
    </row>
    <row r="16" s="1" customFormat="1" ht="21.95" customHeight="1" spans="1:14">
      <c r="A16" s="9"/>
      <c r="B16" s="11"/>
      <c r="C16" s="11" t="s">
        <v>534</v>
      </c>
      <c r="D16" s="11" t="s">
        <v>535</v>
      </c>
      <c r="E16" s="11"/>
      <c r="F16" s="11"/>
      <c r="G16" s="12" t="s">
        <v>61</v>
      </c>
      <c r="H16" s="12" t="s">
        <v>61</v>
      </c>
      <c r="I16" s="25">
        <v>5</v>
      </c>
      <c r="J16" s="25"/>
      <c r="K16" s="25">
        <v>4</v>
      </c>
      <c r="L16" s="26"/>
      <c r="M16" s="14"/>
      <c r="N16" s="16"/>
    </row>
    <row r="17" s="1" customFormat="1" ht="21.95" customHeight="1" spans="1:14">
      <c r="A17" s="9"/>
      <c r="B17" s="11"/>
      <c r="C17" s="11" t="s">
        <v>174</v>
      </c>
      <c r="D17" s="11" t="s">
        <v>536</v>
      </c>
      <c r="E17" s="11"/>
      <c r="F17" s="11"/>
      <c r="G17" s="12" t="s">
        <v>537</v>
      </c>
      <c r="H17" s="12" t="s">
        <v>537</v>
      </c>
      <c r="I17" s="25">
        <v>5</v>
      </c>
      <c r="J17" s="25"/>
      <c r="K17" s="25">
        <v>4</v>
      </c>
      <c r="L17" s="26"/>
      <c r="M17" s="14"/>
      <c r="N17" s="16"/>
    </row>
    <row r="18" s="1" customFormat="1" ht="11.25" spans="1:14">
      <c r="A18" s="9"/>
      <c r="B18" s="11" t="s">
        <v>187</v>
      </c>
      <c r="C18" s="11" t="s">
        <v>538</v>
      </c>
      <c r="D18" s="11" t="s">
        <v>539</v>
      </c>
      <c r="E18" s="11"/>
      <c r="F18" s="11"/>
      <c r="G18" s="12" t="s">
        <v>540</v>
      </c>
      <c r="H18" s="12" t="s">
        <v>540</v>
      </c>
      <c r="I18" s="25">
        <v>5</v>
      </c>
      <c r="J18" s="25"/>
      <c r="K18" s="25">
        <v>5</v>
      </c>
      <c r="L18" s="26"/>
      <c r="M18" s="14"/>
      <c r="N18" s="16"/>
    </row>
    <row r="19" s="1" customFormat="1" ht="11.25" spans="1:14">
      <c r="A19" s="9"/>
      <c r="B19" s="11"/>
      <c r="C19" s="11"/>
      <c r="D19" s="11" t="s">
        <v>541</v>
      </c>
      <c r="E19" s="11"/>
      <c r="F19" s="11"/>
      <c r="G19" s="13">
        <v>1</v>
      </c>
      <c r="H19" s="13">
        <v>1</v>
      </c>
      <c r="I19" s="25">
        <v>5</v>
      </c>
      <c r="J19" s="25"/>
      <c r="K19" s="25">
        <v>5</v>
      </c>
      <c r="L19" s="26"/>
      <c r="M19" s="14"/>
      <c r="N19" s="16"/>
    </row>
    <row r="20" s="1" customFormat="1" ht="11.25" spans="1:14">
      <c r="A20" s="9"/>
      <c r="B20" s="11"/>
      <c r="C20" s="11"/>
      <c r="D20" s="11" t="s">
        <v>542</v>
      </c>
      <c r="E20" s="11"/>
      <c r="F20" s="11"/>
      <c r="G20" s="12" t="s">
        <v>543</v>
      </c>
      <c r="H20" s="12" t="s">
        <v>543</v>
      </c>
      <c r="I20" s="25">
        <v>10</v>
      </c>
      <c r="J20" s="25"/>
      <c r="K20" s="25">
        <v>10</v>
      </c>
      <c r="L20" s="26"/>
      <c r="M20" s="14"/>
      <c r="N20" s="16"/>
    </row>
    <row r="21" s="1" customFormat="1" ht="11.25" spans="1:14">
      <c r="A21" s="9"/>
      <c r="B21" s="11"/>
      <c r="C21" s="11"/>
      <c r="D21" s="11" t="s">
        <v>544</v>
      </c>
      <c r="E21" s="11"/>
      <c r="F21" s="11"/>
      <c r="G21" s="12" t="s">
        <v>543</v>
      </c>
      <c r="H21" s="12" t="s">
        <v>543</v>
      </c>
      <c r="I21" s="25">
        <v>5</v>
      </c>
      <c r="J21" s="25"/>
      <c r="K21" s="25">
        <v>5</v>
      </c>
      <c r="L21" s="26"/>
      <c r="M21" s="14"/>
      <c r="N21" s="16"/>
    </row>
    <row r="22" s="1" customFormat="1" ht="11.25" spans="1:14">
      <c r="A22" s="9"/>
      <c r="B22" s="11"/>
      <c r="C22" s="11" t="s">
        <v>545</v>
      </c>
      <c r="D22" s="11" t="s">
        <v>199</v>
      </c>
      <c r="E22" s="11"/>
      <c r="F22" s="11"/>
      <c r="G22" s="12" t="s">
        <v>47</v>
      </c>
      <c r="H22" s="12" t="s">
        <v>47</v>
      </c>
      <c r="I22" s="25">
        <v>3</v>
      </c>
      <c r="J22" s="25"/>
      <c r="K22" s="25">
        <v>3</v>
      </c>
      <c r="L22" s="26"/>
      <c r="M22" s="14"/>
      <c r="N22" s="16"/>
    </row>
    <row r="23" s="1" customFormat="1" ht="11.25" spans="1:14">
      <c r="A23" s="9"/>
      <c r="B23" s="11"/>
      <c r="C23" s="11"/>
      <c r="D23" s="11" t="s">
        <v>546</v>
      </c>
      <c r="E23" s="11"/>
      <c r="F23" s="11"/>
      <c r="G23" s="12" t="s">
        <v>47</v>
      </c>
      <c r="H23" s="12" t="s">
        <v>47</v>
      </c>
      <c r="I23" s="25">
        <v>2</v>
      </c>
      <c r="J23" s="25"/>
      <c r="K23" s="25">
        <v>2</v>
      </c>
      <c r="L23" s="26"/>
      <c r="M23" s="14"/>
      <c r="N23" s="16"/>
    </row>
    <row r="24" s="1" customFormat="1" ht="24" customHeight="1" spans="1:14">
      <c r="A24" s="9"/>
      <c r="B24" s="11" t="s">
        <v>200</v>
      </c>
      <c r="C24" s="11" t="s">
        <v>547</v>
      </c>
      <c r="D24" s="11" t="s">
        <v>394</v>
      </c>
      <c r="E24" s="11"/>
      <c r="F24" s="11"/>
      <c r="G24" s="13" t="s">
        <v>548</v>
      </c>
      <c r="H24" s="13">
        <v>0.9</v>
      </c>
      <c r="I24" s="25">
        <v>10</v>
      </c>
      <c r="J24" s="25"/>
      <c r="K24" s="27">
        <v>9</v>
      </c>
      <c r="L24" s="26"/>
      <c r="M24" s="14"/>
      <c r="N24" s="16"/>
    </row>
    <row r="25" spans="1:14">
      <c r="A25" s="14" t="s">
        <v>204</v>
      </c>
      <c r="B25" s="15"/>
      <c r="C25" s="15"/>
      <c r="D25" s="15"/>
      <c r="E25" s="15"/>
      <c r="F25" s="15"/>
      <c r="G25" s="15"/>
      <c r="H25" s="16"/>
      <c r="I25" s="14">
        <f>SUM(I12:J24,J5)</f>
        <v>100</v>
      </c>
      <c r="J25" s="16"/>
      <c r="K25" s="27">
        <f>SUM(K12:K24,N5)</f>
        <v>97</v>
      </c>
      <c r="L25" s="26"/>
      <c r="M25" s="14"/>
      <c r="N25" s="16"/>
    </row>
    <row r="26" spans="1:14">
      <c r="A26" s="17" t="s">
        <v>205</v>
      </c>
      <c r="B26" s="18" t="s">
        <v>206</v>
      </c>
      <c r="C26" s="19"/>
      <c r="D26" s="19"/>
      <c r="E26" s="19"/>
      <c r="F26" s="19"/>
      <c r="G26" s="19"/>
      <c r="H26" s="19"/>
      <c r="I26" s="19"/>
      <c r="J26" s="19"/>
      <c r="K26" s="19"/>
      <c r="L26" s="19"/>
      <c r="M26" s="19"/>
      <c r="N26" s="28"/>
    </row>
    <row r="27" spans="1:14">
      <c r="A27" s="20" t="s">
        <v>207</v>
      </c>
      <c r="B27" s="20"/>
      <c r="C27" s="20"/>
      <c r="D27" s="20"/>
      <c r="E27" s="20"/>
      <c r="F27" s="20"/>
      <c r="G27" s="20"/>
      <c r="H27" s="20"/>
      <c r="I27" s="20"/>
      <c r="J27" s="20"/>
      <c r="K27" s="20"/>
      <c r="L27" s="20"/>
      <c r="M27" s="20"/>
      <c r="N27" s="20"/>
    </row>
    <row r="28" ht="42.95" customHeight="1" spans="1:14">
      <c r="A28" s="20" t="s">
        <v>549</v>
      </c>
      <c r="B28" s="20"/>
      <c r="C28" s="20"/>
      <c r="D28" s="20"/>
      <c r="E28" s="20"/>
      <c r="F28" s="20"/>
      <c r="G28" s="20"/>
      <c r="H28" s="20"/>
      <c r="I28" s="20"/>
      <c r="J28" s="20"/>
      <c r="K28" s="20"/>
      <c r="L28" s="20"/>
      <c r="M28" s="20"/>
      <c r="N28" s="20"/>
    </row>
    <row r="29" ht="41.1" customHeight="1" spans="1:14">
      <c r="A29" s="20" t="s">
        <v>209</v>
      </c>
      <c r="B29" s="20"/>
      <c r="C29" s="20"/>
      <c r="D29" s="20"/>
      <c r="E29" s="20"/>
      <c r="F29" s="20"/>
      <c r="G29" s="20"/>
      <c r="H29" s="20"/>
      <c r="I29" s="20"/>
      <c r="J29" s="20"/>
      <c r="K29" s="20"/>
      <c r="L29" s="20"/>
      <c r="M29" s="20"/>
      <c r="N29" s="20"/>
    </row>
    <row r="30" ht="15.95" customHeight="1"/>
  </sheetData>
  <mergeCells count="94">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M12:N12"/>
    <mergeCell ref="D13:F13"/>
    <mergeCell ref="I13:J13"/>
    <mergeCell ref="M13:N13"/>
    <mergeCell ref="D14:F14"/>
    <mergeCell ref="I14:J14"/>
    <mergeCell ref="M14:N14"/>
    <mergeCell ref="D15:F15"/>
    <mergeCell ref="I15:J15"/>
    <mergeCell ref="M15:N15"/>
    <mergeCell ref="D16:F16"/>
    <mergeCell ref="I16:J16"/>
    <mergeCell ref="M16:N16"/>
    <mergeCell ref="D17:F17"/>
    <mergeCell ref="I17:J17"/>
    <mergeCell ref="M17:N17"/>
    <mergeCell ref="D18:F18"/>
    <mergeCell ref="I18:J18"/>
    <mergeCell ref="M18:N18"/>
    <mergeCell ref="D19:F19"/>
    <mergeCell ref="I19:J19"/>
    <mergeCell ref="M19:N19"/>
    <mergeCell ref="D20:F20"/>
    <mergeCell ref="I20:J20"/>
    <mergeCell ref="M20:N20"/>
    <mergeCell ref="D21:F21"/>
    <mergeCell ref="I21:J21"/>
    <mergeCell ref="M21:N21"/>
    <mergeCell ref="D22:F22"/>
    <mergeCell ref="I22:J22"/>
    <mergeCell ref="M22:N22"/>
    <mergeCell ref="D23:F23"/>
    <mergeCell ref="I23:J23"/>
    <mergeCell ref="M23:N23"/>
    <mergeCell ref="D24:F24"/>
    <mergeCell ref="I24:J24"/>
    <mergeCell ref="M24:N24"/>
    <mergeCell ref="A25:H25"/>
    <mergeCell ref="I25:J25"/>
    <mergeCell ref="M25:N25"/>
    <mergeCell ref="B26:N26"/>
    <mergeCell ref="A27:N27"/>
    <mergeCell ref="A28:N28"/>
    <mergeCell ref="A29:N29"/>
    <mergeCell ref="A9:A10"/>
    <mergeCell ref="A11:A24"/>
    <mergeCell ref="B12:B17"/>
    <mergeCell ref="B18:B23"/>
    <mergeCell ref="C12:C14"/>
    <mergeCell ref="C18:C21"/>
    <mergeCell ref="C22:C23"/>
    <mergeCell ref="A4: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C000"/>
    <pageSetUpPr fitToPage="1"/>
  </sheetPr>
  <dimension ref="A1:L25"/>
  <sheetViews>
    <sheetView zoomScale="85" zoomScaleNormal="85" workbookViewId="0">
      <selection activeCell="I13" sqref="I13"/>
    </sheetView>
  </sheetViews>
  <sheetFormatPr defaultColWidth="9" defaultRowHeight="13.5"/>
  <cols>
    <col min="1" max="1" width="5.875" style="128" customWidth="1"/>
    <col min="2" max="2" width="69.125" customWidth="1"/>
    <col min="3" max="3" width="11.875" customWidth="1"/>
    <col min="4" max="4" width="9.25" style="128" customWidth="1"/>
    <col min="5" max="6" width="13.25" style="128" customWidth="1"/>
    <col min="7" max="7" width="12.625" style="128" customWidth="1"/>
    <col min="8" max="8" width="11.875" customWidth="1"/>
    <col min="9" max="9" width="9.5" style="274" customWidth="1"/>
    <col min="10" max="11" width="14.375" customWidth="1"/>
    <col min="12" max="12" width="12.625" customWidth="1"/>
  </cols>
  <sheetData>
    <row r="1" ht="57" customHeight="1" spans="1:12">
      <c r="A1" s="275" t="s">
        <v>110</v>
      </c>
      <c r="B1" s="275"/>
      <c r="C1" s="275"/>
      <c r="D1" s="275"/>
      <c r="E1" s="275"/>
      <c r="F1" s="275"/>
      <c r="G1" s="275"/>
      <c r="H1" s="275"/>
      <c r="I1" s="288"/>
      <c r="J1" s="275"/>
      <c r="K1" s="275"/>
      <c r="L1" s="275"/>
    </row>
    <row r="2" s="273" customFormat="1" ht="30" customHeight="1" spans="1:12">
      <c r="A2" s="276" t="s">
        <v>111</v>
      </c>
      <c r="B2" s="277" t="s">
        <v>112</v>
      </c>
      <c r="C2" s="278" t="s">
        <v>113</v>
      </c>
      <c r="D2" s="277" t="s">
        <v>114</v>
      </c>
      <c r="E2" s="277"/>
      <c r="F2" s="277"/>
      <c r="G2" s="277"/>
      <c r="H2" s="277"/>
      <c r="I2" s="289"/>
      <c r="J2" s="276" t="s">
        <v>115</v>
      </c>
      <c r="K2" s="276" t="s">
        <v>116</v>
      </c>
      <c r="L2" s="276" t="s">
        <v>117</v>
      </c>
    </row>
    <row r="3" s="273" customFormat="1" ht="30" customHeight="1" spans="1:12">
      <c r="A3" s="279"/>
      <c r="B3" s="277"/>
      <c r="C3" s="278"/>
      <c r="D3" s="277" t="s">
        <v>118</v>
      </c>
      <c r="E3" s="277"/>
      <c r="F3" s="277"/>
      <c r="G3" s="277"/>
      <c r="H3" s="277" t="s">
        <v>119</v>
      </c>
      <c r="I3" s="289" t="s">
        <v>120</v>
      </c>
      <c r="J3" s="279"/>
      <c r="K3" s="279"/>
      <c r="L3" s="279"/>
    </row>
    <row r="4" s="273" customFormat="1" ht="30" customHeight="1" spans="1:12">
      <c r="A4" s="280"/>
      <c r="B4" s="277"/>
      <c r="C4" s="278"/>
      <c r="D4" s="278" t="s">
        <v>121</v>
      </c>
      <c r="E4" s="277" t="s">
        <v>122</v>
      </c>
      <c r="F4" s="277" t="s">
        <v>123</v>
      </c>
      <c r="G4" s="277" t="s">
        <v>124</v>
      </c>
      <c r="H4" s="277"/>
      <c r="I4" s="290"/>
      <c r="J4" s="280"/>
      <c r="K4" s="279"/>
      <c r="L4" s="279"/>
    </row>
    <row r="5" ht="47.1" customHeight="1" spans="1:12">
      <c r="A5" s="281">
        <v>1</v>
      </c>
      <c r="B5" s="281" t="s">
        <v>125</v>
      </c>
      <c r="C5" s="282" t="s">
        <v>126</v>
      </c>
      <c r="D5" s="281">
        <f t="shared" ref="D5:D12" si="0">SUM(E5:G5)</f>
        <v>300</v>
      </c>
      <c r="E5" s="283">
        <v>300</v>
      </c>
      <c r="F5" s="283"/>
      <c r="G5" s="283"/>
      <c r="H5" s="281">
        <v>46.96</v>
      </c>
      <c r="I5" s="291">
        <f t="shared" ref="I5:I10" si="1">H5/D5</f>
        <v>0.156533333333333</v>
      </c>
      <c r="J5" s="285">
        <v>85.57</v>
      </c>
      <c r="K5" s="292">
        <f t="shared" ref="K5:K14" si="2">D5/$D$15</f>
        <v>0.22096517588828</v>
      </c>
      <c r="L5" s="293"/>
    </row>
    <row r="6" ht="47.1" customHeight="1" spans="1:12">
      <c r="A6" s="281">
        <v>2</v>
      </c>
      <c r="B6" s="281" t="s">
        <v>127</v>
      </c>
      <c r="C6" s="282" t="s">
        <v>126</v>
      </c>
      <c r="D6" s="281">
        <f t="shared" si="0"/>
        <v>200</v>
      </c>
      <c r="E6" s="281">
        <v>200</v>
      </c>
      <c r="F6" s="281"/>
      <c r="G6" s="281"/>
      <c r="H6" s="281">
        <v>49.43</v>
      </c>
      <c r="I6" s="291">
        <f t="shared" si="1"/>
        <v>0.24715</v>
      </c>
      <c r="J6" s="285">
        <v>91.27</v>
      </c>
      <c r="K6" s="292">
        <f t="shared" si="2"/>
        <v>0.147310117258853</v>
      </c>
      <c r="L6" s="293"/>
    </row>
    <row r="7" ht="47.1" customHeight="1" spans="1:12">
      <c r="A7" s="281">
        <v>3</v>
      </c>
      <c r="B7" s="281" t="s">
        <v>128</v>
      </c>
      <c r="C7" s="282" t="s">
        <v>126</v>
      </c>
      <c r="D7" s="281">
        <f t="shared" si="0"/>
        <v>260</v>
      </c>
      <c r="E7" s="128">
        <v>260</v>
      </c>
      <c r="F7" s="284"/>
      <c r="G7" s="281"/>
      <c r="H7" s="284">
        <v>18.88</v>
      </c>
      <c r="I7" s="291">
        <f t="shared" si="1"/>
        <v>0.0726153846153846</v>
      </c>
      <c r="J7" s="285">
        <v>74.73</v>
      </c>
      <c r="K7" s="292">
        <f t="shared" si="2"/>
        <v>0.191503152436509</v>
      </c>
      <c r="L7" s="293"/>
    </row>
    <row r="8" ht="47.1" customHeight="1" spans="1:12">
      <c r="A8" s="281">
        <v>4</v>
      </c>
      <c r="B8" s="281" t="s">
        <v>129</v>
      </c>
      <c r="C8" s="282" t="s">
        <v>126</v>
      </c>
      <c r="D8" s="281">
        <f t="shared" si="0"/>
        <v>80</v>
      </c>
      <c r="E8" s="284">
        <v>80</v>
      </c>
      <c r="F8" s="281"/>
      <c r="G8" s="281"/>
      <c r="H8" s="284">
        <v>80</v>
      </c>
      <c r="I8" s="291">
        <f t="shared" si="1"/>
        <v>1</v>
      </c>
      <c r="J8" s="285">
        <v>94</v>
      </c>
      <c r="K8" s="292">
        <f t="shared" si="2"/>
        <v>0.0589240469035413</v>
      </c>
      <c r="L8" s="293"/>
    </row>
    <row r="9" s="81" customFormat="1" ht="47.1" customHeight="1" spans="1:12">
      <c r="A9" s="285">
        <v>5</v>
      </c>
      <c r="B9" s="285" t="s">
        <v>130</v>
      </c>
      <c r="C9" s="286" t="s">
        <v>126</v>
      </c>
      <c r="D9" s="285">
        <f t="shared" si="0"/>
        <v>97.54</v>
      </c>
      <c r="E9" s="285"/>
      <c r="F9" s="285">
        <v>97.54</v>
      </c>
      <c r="G9" s="285"/>
      <c r="H9" s="285">
        <v>97.38</v>
      </c>
      <c r="I9" s="292">
        <f t="shared" si="1"/>
        <v>0.998359647324175</v>
      </c>
      <c r="J9" s="285">
        <v>94.98</v>
      </c>
      <c r="K9" s="292">
        <f t="shared" si="2"/>
        <v>0.0718431441871428</v>
      </c>
      <c r="L9" s="82"/>
    </row>
    <row r="10" s="81" customFormat="1" ht="47.1" customHeight="1" spans="1:12">
      <c r="A10" s="285">
        <v>6</v>
      </c>
      <c r="B10" s="285" t="s">
        <v>131</v>
      </c>
      <c r="C10" s="286" t="s">
        <v>126</v>
      </c>
      <c r="D10" s="285">
        <f t="shared" si="0"/>
        <v>188.64</v>
      </c>
      <c r="E10" s="285"/>
      <c r="F10" s="285">
        <v>188.64</v>
      </c>
      <c r="G10" s="285"/>
      <c r="H10" s="285">
        <v>188.64</v>
      </c>
      <c r="I10" s="292">
        <f t="shared" si="1"/>
        <v>1</v>
      </c>
      <c r="J10" s="285">
        <v>93.25</v>
      </c>
      <c r="K10" s="292">
        <f t="shared" si="2"/>
        <v>0.13894290259855</v>
      </c>
      <c r="L10" s="82"/>
    </row>
    <row r="11" ht="47.1" customHeight="1" spans="1:12">
      <c r="A11" s="281">
        <v>7</v>
      </c>
      <c r="B11" s="281" t="s">
        <v>132</v>
      </c>
      <c r="C11" s="282" t="s">
        <v>126</v>
      </c>
      <c r="D11" s="281">
        <f t="shared" si="0"/>
        <v>100</v>
      </c>
      <c r="E11" s="281">
        <v>100</v>
      </c>
      <c r="F11" s="281"/>
      <c r="G11" s="281"/>
      <c r="H11" s="281">
        <v>77.98</v>
      </c>
      <c r="I11" s="291">
        <f t="shared" ref="I11:I15" si="3">H11/D11</f>
        <v>0.7798</v>
      </c>
      <c r="J11" s="285">
        <v>95.8</v>
      </c>
      <c r="K11" s="292">
        <f t="shared" si="2"/>
        <v>0.0736550586294267</v>
      </c>
      <c r="L11" s="293"/>
    </row>
    <row r="12" ht="47.1" customHeight="1" spans="1:12">
      <c r="A12" s="281">
        <v>8</v>
      </c>
      <c r="B12" s="281" t="s">
        <v>133</v>
      </c>
      <c r="C12" s="282" t="s">
        <v>126</v>
      </c>
      <c r="D12" s="281">
        <f t="shared" si="0"/>
        <v>50</v>
      </c>
      <c r="E12" s="281">
        <v>50</v>
      </c>
      <c r="F12" s="281"/>
      <c r="G12" s="281"/>
      <c r="H12" s="281">
        <v>40.2</v>
      </c>
      <c r="I12" s="291">
        <f t="shared" si="3"/>
        <v>0.804</v>
      </c>
      <c r="J12" s="285">
        <v>95.34</v>
      </c>
      <c r="K12" s="292">
        <f t="shared" si="2"/>
        <v>0.0368275293147133</v>
      </c>
      <c r="L12" s="293"/>
    </row>
    <row r="13" ht="47.1" customHeight="1" spans="1:12">
      <c r="A13" s="281">
        <v>9</v>
      </c>
      <c r="B13" s="281" t="s">
        <v>134</v>
      </c>
      <c r="C13" s="282" t="s">
        <v>126</v>
      </c>
      <c r="D13" s="281">
        <v>51.5</v>
      </c>
      <c r="E13" s="281">
        <v>51.5</v>
      </c>
      <c r="F13" s="281"/>
      <c r="G13" s="281"/>
      <c r="H13" s="281">
        <v>51.5</v>
      </c>
      <c r="I13" s="291">
        <f t="shared" si="3"/>
        <v>1</v>
      </c>
      <c r="J13" s="285">
        <v>99</v>
      </c>
      <c r="K13" s="292">
        <f t="shared" si="2"/>
        <v>0.0379323551941547</v>
      </c>
      <c r="L13" s="293"/>
    </row>
    <row r="14" ht="47.1" customHeight="1" spans="1:12">
      <c r="A14" s="281">
        <v>10</v>
      </c>
      <c r="B14" s="281" t="s">
        <v>135</v>
      </c>
      <c r="C14" s="282" t="s">
        <v>126</v>
      </c>
      <c r="D14" s="281">
        <v>30</v>
      </c>
      <c r="E14" s="281">
        <v>30</v>
      </c>
      <c r="F14" s="281"/>
      <c r="G14" s="281"/>
      <c r="H14" s="281">
        <v>30</v>
      </c>
      <c r="I14" s="291">
        <f t="shared" si="3"/>
        <v>1</v>
      </c>
      <c r="J14" s="285">
        <v>97</v>
      </c>
      <c r="K14" s="292">
        <f t="shared" si="2"/>
        <v>0.022096517588828</v>
      </c>
      <c r="L14" s="293"/>
    </row>
    <row r="15" ht="45.75" customHeight="1" spans="1:12">
      <c r="A15" s="281"/>
      <c r="B15" s="278" t="s">
        <v>105</v>
      </c>
      <c r="C15" s="277" t="s">
        <v>126</v>
      </c>
      <c r="D15" s="278">
        <f>SUM(D5:D14)</f>
        <v>1357.68</v>
      </c>
      <c r="E15" s="278">
        <f>SUM(E5:E14)</f>
        <v>1071.5</v>
      </c>
      <c r="F15" s="278">
        <f>SUM(F5:F14)</f>
        <v>286.18</v>
      </c>
      <c r="G15" s="278">
        <f>SUM(G5:G14)</f>
        <v>0</v>
      </c>
      <c r="H15" s="287">
        <f>SUM(H5:H14)</f>
        <v>680.97</v>
      </c>
      <c r="I15" s="290">
        <f t="shared" si="3"/>
        <v>0.501568852748807</v>
      </c>
      <c r="J15" s="294">
        <f>AVERAGE(J5:J14)</f>
        <v>92.094</v>
      </c>
      <c r="K15" s="285" t="s">
        <v>13</v>
      </c>
      <c r="L15" s="293"/>
    </row>
    <row r="25" spans="10:10">
      <c r="J25" s="274"/>
    </row>
  </sheetData>
  <mergeCells count="11">
    <mergeCell ref="A1:L1"/>
    <mergeCell ref="D2:I2"/>
    <mergeCell ref="D3:G3"/>
    <mergeCell ref="A2:A4"/>
    <mergeCell ref="B2:B4"/>
    <mergeCell ref="C2:C4"/>
    <mergeCell ref="H3:H4"/>
    <mergeCell ref="I3:I4"/>
    <mergeCell ref="J2:J4"/>
    <mergeCell ref="K2:K4"/>
    <mergeCell ref="L2:L4"/>
  </mergeCells>
  <pageMargins left="0.75" right="0.75" top="1" bottom="1" header="0.5" footer="0.5"/>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zoomScale="130" zoomScaleNormal="130" topLeftCell="A10" workbookViewId="0">
      <selection activeCell="M17" sqref="M17:N17"/>
    </sheetView>
  </sheetViews>
  <sheetFormatPr defaultColWidth="9" defaultRowHeight="13.5"/>
  <cols>
    <col min="1" max="1" width="5.25" customWidth="1"/>
    <col min="3" max="3" width="12.5" customWidth="1"/>
    <col min="5" max="5" width="13.5" customWidth="1"/>
    <col min="6" max="6" width="2.375" customWidth="1"/>
    <col min="7" max="7" width="10.25" customWidth="1"/>
    <col min="8" max="8" width="10.125" customWidth="1"/>
    <col min="9" max="9" width="6.875" customWidth="1"/>
    <col min="10" max="10" width="0.375" customWidth="1"/>
    <col min="11" max="11" width="8.25" customWidth="1"/>
    <col min="12" max="12" width="1" hidden="1" customWidth="1"/>
    <col min="13" max="13" width="9.5" customWidth="1"/>
    <col min="14" max="14" width="31.5" customWidth="1"/>
  </cols>
  <sheetData>
    <row r="1" ht="25.5" spans="1:14">
      <c r="A1" s="2" t="s">
        <v>136</v>
      </c>
      <c r="B1" s="2"/>
      <c r="C1" s="2"/>
      <c r="D1" s="2"/>
      <c r="E1" s="2"/>
      <c r="F1" s="2"/>
      <c r="G1" s="2"/>
      <c r="H1" s="2"/>
      <c r="I1" s="2"/>
      <c r="J1" s="2"/>
      <c r="K1" s="2"/>
      <c r="L1" s="2"/>
      <c r="M1" s="2"/>
      <c r="N1" s="2"/>
    </row>
    <row r="2" ht="21" customHeight="1" spans="1:14">
      <c r="A2" s="3" t="s">
        <v>112</v>
      </c>
      <c r="B2" s="3"/>
      <c r="C2" s="3" t="s">
        <v>125</v>
      </c>
      <c r="D2" s="3"/>
      <c r="E2" s="3"/>
      <c r="F2" s="3"/>
      <c r="G2" s="3"/>
      <c r="H2" s="3"/>
      <c r="I2" s="3"/>
      <c r="J2" s="3"/>
      <c r="K2" s="3"/>
      <c r="L2" s="3"/>
      <c r="M2" s="3"/>
      <c r="N2" s="3"/>
    </row>
    <row r="3" spans="1:14">
      <c r="A3" s="3" t="s">
        <v>113</v>
      </c>
      <c r="B3" s="3"/>
      <c r="C3" s="3" t="s">
        <v>126</v>
      </c>
      <c r="D3" s="3"/>
      <c r="E3" s="3"/>
      <c r="F3" s="3"/>
      <c r="G3" s="3"/>
      <c r="H3" s="3" t="s">
        <v>137</v>
      </c>
      <c r="I3" s="3"/>
      <c r="J3" s="3" t="s">
        <v>2</v>
      </c>
      <c r="K3" s="3"/>
      <c r="L3" s="3"/>
      <c r="M3" s="3"/>
      <c r="N3" s="3"/>
    </row>
    <row r="4" spans="1:14">
      <c r="A4" s="4" t="s">
        <v>114</v>
      </c>
      <c r="B4" s="4"/>
      <c r="C4" s="4"/>
      <c r="D4" s="4"/>
      <c r="E4" s="4" t="s">
        <v>138</v>
      </c>
      <c r="F4" s="4" t="s">
        <v>139</v>
      </c>
      <c r="G4" s="4"/>
      <c r="H4" s="4" t="s">
        <v>140</v>
      </c>
      <c r="I4" s="4"/>
      <c r="J4" s="4" t="s">
        <v>9</v>
      </c>
      <c r="K4" s="4"/>
      <c r="L4" s="4" t="s">
        <v>8</v>
      </c>
      <c r="M4" s="4"/>
      <c r="N4" s="4" t="s">
        <v>10</v>
      </c>
    </row>
    <row r="5" spans="1:14">
      <c r="A5" s="4"/>
      <c r="B5" s="4"/>
      <c r="C5" s="4" t="s">
        <v>141</v>
      </c>
      <c r="D5" s="4"/>
      <c r="E5" s="4"/>
      <c r="F5" s="4">
        <v>300</v>
      </c>
      <c r="G5" s="4"/>
      <c r="H5" s="4">
        <v>46.96</v>
      </c>
      <c r="I5" s="4"/>
      <c r="J5" s="4">
        <v>10</v>
      </c>
      <c r="K5" s="4"/>
      <c r="L5" s="265">
        <f>H5/F5</f>
        <v>0.156533333333333</v>
      </c>
      <c r="M5" s="265"/>
      <c r="N5" s="22">
        <f>J5*L5</f>
        <v>1.56533333333333</v>
      </c>
    </row>
    <row r="6" spans="1:14">
      <c r="A6" s="4"/>
      <c r="B6" s="4"/>
      <c r="C6" s="4" t="s">
        <v>142</v>
      </c>
      <c r="D6" s="4"/>
      <c r="E6" s="4"/>
      <c r="F6" s="4">
        <v>300</v>
      </c>
      <c r="G6" s="4"/>
      <c r="H6" s="4">
        <v>46.96</v>
      </c>
      <c r="I6" s="4"/>
      <c r="J6" s="4">
        <v>10</v>
      </c>
      <c r="K6" s="4"/>
      <c r="L6" s="265">
        <f>H6/F6</f>
        <v>0.156533333333333</v>
      </c>
      <c r="M6" s="265"/>
      <c r="N6" s="4">
        <v>1.57</v>
      </c>
    </row>
    <row r="7" spans="1:14">
      <c r="A7" s="4"/>
      <c r="B7" s="4"/>
      <c r="C7" s="4" t="s">
        <v>143</v>
      </c>
      <c r="D7" s="4"/>
      <c r="E7" s="4"/>
      <c r="F7" s="4"/>
      <c r="G7" s="4"/>
      <c r="H7" s="4"/>
      <c r="I7" s="4"/>
      <c r="J7" s="4"/>
      <c r="K7" s="4"/>
      <c r="L7" s="4"/>
      <c r="M7" s="4"/>
      <c r="N7" s="4" t="s">
        <v>144</v>
      </c>
    </row>
    <row r="8" spans="1:14">
      <c r="A8" s="4"/>
      <c r="B8" s="4"/>
      <c r="C8" s="4" t="s">
        <v>145</v>
      </c>
      <c r="D8" s="4"/>
      <c r="E8" s="4"/>
      <c r="F8" s="4"/>
      <c r="G8" s="4"/>
      <c r="H8" s="4"/>
      <c r="I8" s="4"/>
      <c r="J8" s="4" t="s">
        <v>144</v>
      </c>
      <c r="K8" s="4"/>
      <c r="L8" s="4"/>
      <c r="M8" s="4"/>
      <c r="N8" s="4" t="s">
        <v>144</v>
      </c>
    </row>
    <row r="9" spans="1:14">
      <c r="A9" s="4" t="s">
        <v>146</v>
      </c>
      <c r="B9" s="4" t="s">
        <v>16</v>
      </c>
      <c r="C9" s="4"/>
      <c r="D9" s="4"/>
      <c r="E9" s="4"/>
      <c r="F9" s="4"/>
      <c r="G9" s="4"/>
      <c r="H9" s="4" t="s">
        <v>147</v>
      </c>
      <c r="I9" s="4"/>
      <c r="J9" s="4"/>
      <c r="K9" s="4"/>
      <c r="L9" s="4"/>
      <c r="M9" s="4"/>
      <c r="N9" s="4"/>
    </row>
    <row r="10" ht="78" customHeight="1" spans="1:14">
      <c r="A10" s="4"/>
      <c r="B10" s="5" t="s">
        <v>148</v>
      </c>
      <c r="C10" s="6"/>
      <c r="D10" s="6"/>
      <c r="E10" s="6"/>
      <c r="F10" s="6"/>
      <c r="G10" s="7"/>
      <c r="H10" s="8" t="s">
        <v>149</v>
      </c>
      <c r="I10" s="23"/>
      <c r="J10" s="23"/>
      <c r="K10" s="23"/>
      <c r="L10" s="23"/>
      <c r="M10" s="23"/>
      <c r="N10" s="24"/>
    </row>
    <row r="11" spans="1:14">
      <c r="A11" s="9" t="s">
        <v>150</v>
      </c>
      <c r="B11" s="10" t="s">
        <v>28</v>
      </c>
      <c r="C11" s="10" t="s">
        <v>29</v>
      </c>
      <c r="D11" s="10" t="s">
        <v>30</v>
      </c>
      <c r="E11" s="10"/>
      <c r="F11" s="10"/>
      <c r="G11" s="10" t="s">
        <v>31</v>
      </c>
      <c r="H11" s="10" t="s">
        <v>32</v>
      </c>
      <c r="I11" s="10" t="s">
        <v>9</v>
      </c>
      <c r="J11" s="10"/>
      <c r="K11" s="10" t="s">
        <v>10</v>
      </c>
      <c r="L11" s="10"/>
      <c r="M11" s="10" t="s">
        <v>151</v>
      </c>
      <c r="N11" s="10"/>
    </row>
    <row r="12" spans="1:14">
      <c r="A12" s="9"/>
      <c r="B12" s="205" t="s">
        <v>152</v>
      </c>
      <c r="C12" s="205" t="s">
        <v>153</v>
      </c>
      <c r="D12" s="206" t="s">
        <v>154</v>
      </c>
      <c r="E12" s="206"/>
      <c r="F12" s="206"/>
      <c r="G12" s="10" t="s">
        <v>155</v>
      </c>
      <c r="H12" s="10" t="s">
        <v>155</v>
      </c>
      <c r="I12" s="10">
        <v>6</v>
      </c>
      <c r="J12" s="10"/>
      <c r="K12" s="10">
        <v>6</v>
      </c>
      <c r="L12" s="10"/>
      <c r="M12" s="10"/>
      <c r="N12" s="10"/>
    </row>
    <row r="13" spans="1:14">
      <c r="A13" s="9"/>
      <c r="B13" s="207"/>
      <c r="C13" s="207"/>
      <c r="D13" s="206" t="s">
        <v>156</v>
      </c>
      <c r="E13" s="206"/>
      <c r="F13" s="206"/>
      <c r="G13" s="10" t="s">
        <v>157</v>
      </c>
      <c r="H13" s="10" t="s">
        <v>157</v>
      </c>
      <c r="I13" s="10">
        <v>6</v>
      </c>
      <c r="J13" s="10"/>
      <c r="K13" s="10">
        <v>6</v>
      </c>
      <c r="L13" s="10"/>
      <c r="M13" s="10"/>
      <c r="N13" s="10"/>
    </row>
    <row r="14" spans="1:14">
      <c r="A14" s="9"/>
      <c r="B14" s="207"/>
      <c r="C14" s="207"/>
      <c r="D14" s="206" t="s">
        <v>158</v>
      </c>
      <c r="E14" s="206"/>
      <c r="F14" s="206"/>
      <c r="G14" s="10" t="s">
        <v>157</v>
      </c>
      <c r="H14" s="10" t="s">
        <v>157</v>
      </c>
      <c r="I14" s="10">
        <v>6</v>
      </c>
      <c r="J14" s="10"/>
      <c r="K14" s="10">
        <v>6</v>
      </c>
      <c r="L14" s="10"/>
      <c r="M14" s="10"/>
      <c r="N14" s="10"/>
    </row>
    <row r="15" ht="24.95" customHeight="1" spans="1:14">
      <c r="A15" s="9"/>
      <c r="B15" s="207"/>
      <c r="C15" s="207"/>
      <c r="D15" s="206" t="s">
        <v>159</v>
      </c>
      <c r="E15" s="206"/>
      <c r="F15" s="206"/>
      <c r="G15" s="10" t="s">
        <v>160</v>
      </c>
      <c r="H15" s="10" t="s">
        <v>160</v>
      </c>
      <c r="I15" s="10">
        <v>6</v>
      </c>
      <c r="J15" s="10"/>
      <c r="K15" s="10">
        <v>4</v>
      </c>
      <c r="L15" s="10"/>
      <c r="M15" s="10" t="s">
        <v>161</v>
      </c>
      <c r="N15" s="10"/>
    </row>
    <row r="16" spans="1:14">
      <c r="A16" s="9"/>
      <c r="B16" s="207"/>
      <c r="C16" s="207"/>
      <c r="D16" s="206" t="s">
        <v>162</v>
      </c>
      <c r="E16" s="206"/>
      <c r="F16" s="206"/>
      <c r="G16" s="10" t="s">
        <v>163</v>
      </c>
      <c r="H16" s="10" t="s">
        <v>164</v>
      </c>
      <c r="I16" s="238">
        <v>3</v>
      </c>
      <c r="J16" s="239"/>
      <c r="K16" s="238">
        <v>1</v>
      </c>
      <c r="L16" s="239"/>
      <c r="M16" s="10"/>
      <c r="N16" s="10"/>
    </row>
    <row r="17" ht="15" customHeight="1" spans="1:14">
      <c r="A17" s="9"/>
      <c r="B17" s="207"/>
      <c r="C17" s="211"/>
      <c r="D17" s="206" t="s">
        <v>165</v>
      </c>
      <c r="E17" s="206"/>
      <c r="F17" s="206"/>
      <c r="G17" s="10" t="s">
        <v>166</v>
      </c>
      <c r="H17" s="10" t="s">
        <v>167</v>
      </c>
      <c r="I17" s="10">
        <v>3</v>
      </c>
      <c r="J17" s="10"/>
      <c r="K17" s="10">
        <v>2</v>
      </c>
      <c r="L17" s="10"/>
      <c r="M17" s="10"/>
      <c r="N17" s="10"/>
    </row>
    <row r="18" ht="15" customHeight="1" spans="1:15">
      <c r="A18" s="9"/>
      <c r="B18" s="207"/>
      <c r="C18" s="10" t="s">
        <v>168</v>
      </c>
      <c r="D18" s="206" t="s">
        <v>169</v>
      </c>
      <c r="E18" s="206"/>
      <c r="F18" s="206"/>
      <c r="G18" s="212">
        <v>1</v>
      </c>
      <c r="H18" s="212">
        <v>1</v>
      </c>
      <c r="I18" s="10">
        <v>5</v>
      </c>
      <c r="J18" s="10"/>
      <c r="K18" s="10">
        <v>5</v>
      </c>
      <c r="L18" s="10"/>
      <c r="M18" s="10"/>
      <c r="N18" s="10"/>
      <c r="O18" s="81"/>
    </row>
    <row r="19" ht="15" customHeight="1" spans="1:15">
      <c r="A19" s="9"/>
      <c r="B19" s="207"/>
      <c r="C19" s="10"/>
      <c r="D19" s="206" t="s">
        <v>170</v>
      </c>
      <c r="E19" s="206"/>
      <c r="F19" s="206"/>
      <c r="G19" s="212">
        <v>1</v>
      </c>
      <c r="H19" s="212">
        <v>1</v>
      </c>
      <c r="I19" s="10">
        <v>5</v>
      </c>
      <c r="J19" s="10"/>
      <c r="K19" s="10">
        <v>5</v>
      </c>
      <c r="L19" s="10"/>
      <c r="M19" s="10"/>
      <c r="N19" s="10"/>
      <c r="O19" s="81"/>
    </row>
    <row r="20" spans="1:15">
      <c r="A20" s="9"/>
      <c r="B20" s="207"/>
      <c r="C20" s="10" t="s">
        <v>171</v>
      </c>
      <c r="D20" s="206" t="s">
        <v>172</v>
      </c>
      <c r="E20" s="206"/>
      <c r="F20" s="206"/>
      <c r="G20" s="10" t="s">
        <v>61</v>
      </c>
      <c r="H20" s="10" t="s">
        <v>61</v>
      </c>
      <c r="I20" s="10">
        <v>3</v>
      </c>
      <c r="J20" s="10"/>
      <c r="K20" s="10">
        <v>2</v>
      </c>
      <c r="L20" s="10"/>
      <c r="M20" s="242"/>
      <c r="N20" s="242"/>
      <c r="O20" s="81"/>
    </row>
    <row r="21" ht="15" customHeight="1" spans="1:15">
      <c r="A21" s="9"/>
      <c r="B21" s="207"/>
      <c r="C21" s="10"/>
      <c r="D21" s="206" t="s">
        <v>173</v>
      </c>
      <c r="E21" s="206"/>
      <c r="F21" s="206"/>
      <c r="G21" s="10" t="s">
        <v>61</v>
      </c>
      <c r="H21" s="10" t="s">
        <v>61</v>
      </c>
      <c r="I21" s="10">
        <v>2</v>
      </c>
      <c r="J21" s="10"/>
      <c r="K21" s="10">
        <v>2</v>
      </c>
      <c r="L21" s="10"/>
      <c r="M21" s="10"/>
      <c r="N21" s="10"/>
      <c r="O21" s="81"/>
    </row>
    <row r="22" ht="15" customHeight="1" spans="1:15">
      <c r="A22" s="9"/>
      <c r="B22" s="207"/>
      <c r="C22" s="267" t="s">
        <v>174</v>
      </c>
      <c r="D22" s="268" t="s">
        <v>175</v>
      </c>
      <c r="E22" s="269"/>
      <c r="F22" s="270"/>
      <c r="G22" s="48" t="s">
        <v>176</v>
      </c>
      <c r="H22" s="271" t="s">
        <v>177</v>
      </c>
      <c r="I22" s="238">
        <v>1</v>
      </c>
      <c r="J22" s="239"/>
      <c r="K22" s="238">
        <v>1</v>
      </c>
      <c r="L22" s="239"/>
      <c r="M22" s="238"/>
      <c r="N22" s="239"/>
      <c r="O22" s="81"/>
    </row>
    <row r="23" ht="15" customHeight="1" spans="1:15">
      <c r="A23" s="9"/>
      <c r="B23" s="207"/>
      <c r="C23" s="267"/>
      <c r="D23" s="67" t="s">
        <v>178</v>
      </c>
      <c r="E23" s="68"/>
      <c r="F23" s="69"/>
      <c r="G23" s="48" t="s">
        <v>179</v>
      </c>
      <c r="H23" s="48" t="s">
        <v>180</v>
      </c>
      <c r="I23" s="238">
        <v>1</v>
      </c>
      <c r="J23" s="239"/>
      <c r="K23" s="238">
        <v>1</v>
      </c>
      <c r="L23" s="239"/>
      <c r="M23" s="238"/>
      <c r="N23" s="239"/>
      <c r="O23" s="81"/>
    </row>
    <row r="24" ht="15" customHeight="1" spans="1:15">
      <c r="A24" s="9"/>
      <c r="B24" s="207"/>
      <c r="C24" s="267"/>
      <c r="D24" s="67" t="s">
        <v>181</v>
      </c>
      <c r="E24" s="68"/>
      <c r="F24" s="69"/>
      <c r="G24" s="48" t="s">
        <v>182</v>
      </c>
      <c r="H24" s="48" t="s">
        <v>182</v>
      </c>
      <c r="I24" s="238">
        <v>1</v>
      </c>
      <c r="J24" s="239"/>
      <c r="K24" s="238">
        <v>1</v>
      </c>
      <c r="L24" s="239"/>
      <c r="M24" s="238"/>
      <c r="N24" s="239"/>
      <c r="O24" s="81"/>
    </row>
    <row r="25" ht="15" customHeight="1" spans="1:15">
      <c r="A25" s="9"/>
      <c r="B25" s="207"/>
      <c r="C25" s="267"/>
      <c r="D25" s="67" t="s">
        <v>183</v>
      </c>
      <c r="E25" s="68"/>
      <c r="F25" s="69"/>
      <c r="G25" s="48" t="s">
        <v>184</v>
      </c>
      <c r="H25" s="48" t="s">
        <v>185</v>
      </c>
      <c r="I25" s="238">
        <v>1</v>
      </c>
      <c r="J25" s="239"/>
      <c r="K25" s="238">
        <v>1</v>
      </c>
      <c r="L25" s="239"/>
      <c r="M25" s="238"/>
      <c r="N25" s="239"/>
      <c r="O25" s="81"/>
    </row>
    <row r="26" ht="15" customHeight="1" spans="1:15">
      <c r="A26" s="9"/>
      <c r="B26" s="211"/>
      <c r="C26" s="267"/>
      <c r="D26" s="67" t="s">
        <v>186</v>
      </c>
      <c r="E26" s="68"/>
      <c r="F26" s="69"/>
      <c r="G26" s="48">
        <v>1.55</v>
      </c>
      <c r="H26" s="272">
        <v>0.0234</v>
      </c>
      <c r="I26" s="238">
        <v>1</v>
      </c>
      <c r="J26" s="239"/>
      <c r="K26" s="238">
        <v>1</v>
      </c>
      <c r="L26" s="239"/>
      <c r="M26" s="238"/>
      <c r="N26" s="239"/>
      <c r="O26" s="81"/>
    </row>
    <row r="27" ht="36.75" customHeight="1" spans="1:15">
      <c r="A27" s="9"/>
      <c r="B27" s="10" t="s">
        <v>187</v>
      </c>
      <c r="C27" s="205" t="s">
        <v>188</v>
      </c>
      <c r="D27" s="206" t="s">
        <v>189</v>
      </c>
      <c r="E27" s="206"/>
      <c r="F27" s="206"/>
      <c r="G27" s="212" t="s">
        <v>190</v>
      </c>
      <c r="H27" s="212" t="s">
        <v>190</v>
      </c>
      <c r="I27" s="10">
        <v>8</v>
      </c>
      <c r="J27" s="10"/>
      <c r="K27" s="10">
        <v>8</v>
      </c>
      <c r="L27" s="10"/>
      <c r="M27" s="10"/>
      <c r="N27" s="10"/>
      <c r="O27" s="81"/>
    </row>
    <row r="28" ht="15.75" customHeight="1" spans="1:15">
      <c r="A28" s="9"/>
      <c r="B28" s="10"/>
      <c r="C28" s="207"/>
      <c r="D28" s="206" t="s">
        <v>191</v>
      </c>
      <c r="E28" s="206"/>
      <c r="F28" s="206"/>
      <c r="G28" s="10" t="s">
        <v>192</v>
      </c>
      <c r="H28" s="10" t="s">
        <v>192</v>
      </c>
      <c r="I28" s="10">
        <v>3</v>
      </c>
      <c r="J28" s="10"/>
      <c r="K28" s="10">
        <v>3</v>
      </c>
      <c r="L28" s="10"/>
      <c r="M28" s="10"/>
      <c r="N28" s="10"/>
      <c r="O28" s="81"/>
    </row>
    <row r="29" ht="20.25" customHeight="1" spans="1:15">
      <c r="A29" s="9"/>
      <c r="B29" s="10"/>
      <c r="C29" s="211"/>
      <c r="D29" s="206" t="s">
        <v>193</v>
      </c>
      <c r="E29" s="206"/>
      <c r="F29" s="206"/>
      <c r="G29" s="10">
        <v>0</v>
      </c>
      <c r="H29" s="10">
        <v>0</v>
      </c>
      <c r="I29" s="10">
        <v>5</v>
      </c>
      <c r="J29" s="10"/>
      <c r="K29" s="10">
        <v>5</v>
      </c>
      <c r="L29" s="10"/>
      <c r="M29" s="10"/>
      <c r="N29" s="10"/>
      <c r="O29" s="81"/>
    </row>
    <row r="30" ht="22.5" spans="1:15">
      <c r="A30" s="9"/>
      <c r="B30" s="10"/>
      <c r="C30" s="10" t="s">
        <v>194</v>
      </c>
      <c r="D30" s="206" t="s">
        <v>195</v>
      </c>
      <c r="E30" s="206"/>
      <c r="F30" s="206"/>
      <c r="G30" s="212">
        <v>1</v>
      </c>
      <c r="H30" s="212">
        <v>1</v>
      </c>
      <c r="I30" s="10">
        <v>8</v>
      </c>
      <c r="J30" s="10"/>
      <c r="K30" s="10">
        <v>8</v>
      </c>
      <c r="L30" s="10"/>
      <c r="M30" s="10"/>
      <c r="N30" s="10"/>
      <c r="O30" s="81"/>
    </row>
    <row r="31" customHeight="1" spans="1:15">
      <c r="A31" s="9"/>
      <c r="B31" s="10"/>
      <c r="C31" s="217" t="s">
        <v>196</v>
      </c>
      <c r="D31" s="208" t="s">
        <v>197</v>
      </c>
      <c r="E31" s="209"/>
      <c r="F31" s="210"/>
      <c r="G31" s="10" t="s">
        <v>198</v>
      </c>
      <c r="H31" s="10" t="s">
        <v>198</v>
      </c>
      <c r="I31" s="238">
        <v>3</v>
      </c>
      <c r="J31" s="239"/>
      <c r="K31" s="238">
        <v>3</v>
      </c>
      <c r="L31" s="239"/>
      <c r="M31" s="238"/>
      <c r="N31" s="239"/>
      <c r="O31" s="81"/>
    </row>
    <row r="32" customHeight="1" spans="1:15">
      <c r="A32" s="9"/>
      <c r="B32" s="10"/>
      <c r="C32" s="232"/>
      <c r="D32" s="208" t="s">
        <v>199</v>
      </c>
      <c r="E32" s="209"/>
      <c r="F32" s="210"/>
      <c r="G32" s="10" t="s">
        <v>47</v>
      </c>
      <c r="H32" s="10" t="s">
        <v>47</v>
      </c>
      <c r="I32" s="238">
        <v>3</v>
      </c>
      <c r="J32" s="239"/>
      <c r="K32" s="238">
        <v>3</v>
      </c>
      <c r="L32" s="239"/>
      <c r="M32" s="238"/>
      <c r="N32" s="239"/>
      <c r="O32" s="81"/>
    </row>
    <row r="33" ht="15" customHeight="1" spans="1:15">
      <c r="A33" s="9"/>
      <c r="B33" s="10" t="s">
        <v>200</v>
      </c>
      <c r="C33" s="10" t="s">
        <v>201</v>
      </c>
      <c r="D33" s="206" t="s">
        <v>202</v>
      </c>
      <c r="E33" s="206"/>
      <c r="F33" s="206"/>
      <c r="G33" s="212">
        <v>1</v>
      </c>
      <c r="H33" s="212">
        <v>1</v>
      </c>
      <c r="I33" s="10">
        <v>5</v>
      </c>
      <c r="J33" s="10"/>
      <c r="K33" s="10">
        <v>5</v>
      </c>
      <c r="L33" s="10"/>
      <c r="M33" s="10"/>
      <c r="N33" s="10"/>
      <c r="O33" s="81"/>
    </row>
    <row r="34" ht="33" customHeight="1" spans="1:15">
      <c r="A34" s="9"/>
      <c r="B34" s="10"/>
      <c r="C34" s="10"/>
      <c r="D34" s="206" t="s">
        <v>203</v>
      </c>
      <c r="E34" s="206"/>
      <c r="F34" s="206"/>
      <c r="G34" s="212">
        <v>1</v>
      </c>
      <c r="H34" s="212">
        <v>1</v>
      </c>
      <c r="I34" s="10">
        <v>5</v>
      </c>
      <c r="J34" s="10"/>
      <c r="K34" s="10">
        <v>5</v>
      </c>
      <c r="L34" s="10"/>
      <c r="M34" s="10"/>
      <c r="N34" s="10"/>
      <c r="O34" s="81"/>
    </row>
    <row r="35" ht="15" customHeight="1" spans="1:14">
      <c r="A35" s="73" t="s">
        <v>204</v>
      </c>
      <c r="B35" s="73"/>
      <c r="C35" s="73"/>
      <c r="D35" s="73"/>
      <c r="E35" s="73"/>
      <c r="F35" s="73"/>
      <c r="G35" s="73"/>
      <c r="H35" s="73"/>
      <c r="I35" s="73">
        <f>SUM(I12:J34,J5)</f>
        <v>100</v>
      </c>
      <c r="J35" s="73"/>
      <c r="K35" s="101">
        <f>SUM(K12:L34,N5)</f>
        <v>85.5653333333333</v>
      </c>
      <c r="L35" s="101"/>
      <c r="M35" s="82"/>
      <c r="N35" s="82"/>
    </row>
    <row r="36" spans="1:14">
      <c r="A36" s="17" t="s">
        <v>205</v>
      </c>
      <c r="B36" s="18" t="s">
        <v>206</v>
      </c>
      <c r="C36" s="19"/>
      <c r="D36" s="19"/>
      <c r="E36" s="19"/>
      <c r="F36" s="19"/>
      <c r="G36" s="19"/>
      <c r="H36" s="19"/>
      <c r="I36" s="19"/>
      <c r="J36" s="19"/>
      <c r="K36" s="19"/>
      <c r="L36" s="19"/>
      <c r="M36" s="19"/>
      <c r="N36" s="28"/>
    </row>
    <row r="37" spans="1:14">
      <c r="A37" s="20" t="s">
        <v>207</v>
      </c>
      <c r="B37" s="20"/>
      <c r="C37" s="20"/>
      <c r="D37" s="20"/>
      <c r="E37" s="20"/>
      <c r="F37" s="20"/>
      <c r="G37" s="20"/>
      <c r="H37" s="20"/>
      <c r="I37" s="20"/>
      <c r="J37" s="20"/>
      <c r="K37" s="20"/>
      <c r="L37" s="20"/>
      <c r="M37" s="20"/>
      <c r="N37" s="20"/>
    </row>
    <row r="38" ht="42.95" customHeight="1" spans="1:14">
      <c r="A38" s="20" t="s">
        <v>208</v>
      </c>
      <c r="B38" s="20"/>
      <c r="C38" s="20"/>
      <c r="D38" s="20"/>
      <c r="E38" s="20"/>
      <c r="F38" s="20"/>
      <c r="G38" s="20"/>
      <c r="H38" s="20"/>
      <c r="I38" s="20"/>
      <c r="J38" s="20"/>
      <c r="K38" s="20"/>
      <c r="L38" s="20"/>
      <c r="M38" s="20"/>
      <c r="N38" s="20"/>
    </row>
    <row r="39" ht="41.1" customHeight="1" spans="1:14">
      <c r="A39" s="20" t="s">
        <v>209</v>
      </c>
      <c r="B39" s="20"/>
      <c r="C39" s="20"/>
      <c r="D39" s="20"/>
      <c r="E39" s="20"/>
      <c r="F39" s="20"/>
      <c r="G39" s="20"/>
      <c r="H39" s="20"/>
      <c r="I39" s="20"/>
      <c r="J39" s="20"/>
      <c r="K39" s="20"/>
      <c r="L39" s="20"/>
      <c r="M39" s="20"/>
      <c r="N39" s="20"/>
    </row>
    <row r="40" ht="15.95" customHeight="1"/>
  </sheetData>
  <mergeCells count="152">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A35:H35"/>
    <mergeCell ref="I35:J35"/>
    <mergeCell ref="K35:L35"/>
    <mergeCell ref="M35:N35"/>
    <mergeCell ref="B36:N36"/>
    <mergeCell ref="A37:N37"/>
    <mergeCell ref="A38:N38"/>
    <mergeCell ref="A39:N39"/>
    <mergeCell ref="A9:A10"/>
    <mergeCell ref="A11:A34"/>
    <mergeCell ref="B12:B26"/>
    <mergeCell ref="B27:B32"/>
    <mergeCell ref="B33:B34"/>
    <mergeCell ref="C12:C17"/>
    <mergeCell ref="C18:C19"/>
    <mergeCell ref="C20:C21"/>
    <mergeCell ref="C22:C26"/>
    <mergeCell ref="C27:C29"/>
    <mergeCell ref="C31:C32"/>
    <mergeCell ref="C33:C34"/>
    <mergeCell ref="A4:B8"/>
  </mergeCells>
  <pageMargins left="0.7" right="0.7" top="0.75" bottom="0.75" header="0.3" footer="0.3"/>
  <pageSetup paperSize="9" scale="6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zoomScale="145" zoomScaleNormal="145" topLeftCell="B24" workbookViewId="0">
      <selection activeCell="K29" sqref="K29:L34"/>
    </sheetView>
  </sheetViews>
  <sheetFormatPr defaultColWidth="9" defaultRowHeight="13.5"/>
  <cols>
    <col min="1" max="1" width="5.25" customWidth="1"/>
    <col min="3" max="3" width="10.125" customWidth="1"/>
    <col min="5" max="5" width="13.5" customWidth="1"/>
    <col min="6" max="6" width="2.375" customWidth="1"/>
    <col min="7" max="7" width="10.25" customWidth="1"/>
    <col min="8" max="8" width="10.125" customWidth="1"/>
    <col min="9" max="9" width="6.875" customWidth="1"/>
    <col min="10" max="10" width="9.875" customWidth="1"/>
    <col min="11" max="11" width="8.25" customWidth="1"/>
    <col min="12" max="12" width="1" hidden="1" customWidth="1"/>
    <col min="13" max="13" width="9.5" customWidth="1"/>
    <col min="14" max="14" width="31.5" customWidth="1"/>
  </cols>
  <sheetData>
    <row r="1" ht="25.5" spans="1:14">
      <c r="A1" s="2" t="s">
        <v>210</v>
      </c>
      <c r="B1" s="2"/>
      <c r="C1" s="2"/>
      <c r="D1" s="2"/>
      <c r="E1" s="2"/>
      <c r="F1" s="2"/>
      <c r="G1" s="2"/>
      <c r="H1" s="2"/>
      <c r="I1" s="2"/>
      <c r="J1" s="2"/>
      <c r="K1" s="2"/>
      <c r="L1" s="2"/>
      <c r="M1" s="2"/>
      <c r="N1" s="2"/>
    </row>
    <row r="2" ht="22.5" customHeight="1" spans="1:14">
      <c r="A2" s="3" t="s">
        <v>112</v>
      </c>
      <c r="B2" s="3"/>
      <c r="C2" s="3" t="s">
        <v>211</v>
      </c>
      <c r="D2" s="3"/>
      <c r="E2" s="3"/>
      <c r="F2" s="3"/>
      <c r="G2" s="3"/>
      <c r="H2" s="3"/>
      <c r="I2" s="3"/>
      <c r="J2" s="3"/>
      <c r="K2" s="3"/>
      <c r="L2" s="3"/>
      <c r="M2" s="3"/>
      <c r="N2" s="3"/>
    </row>
    <row r="3" spans="1:14">
      <c r="A3" s="3" t="s">
        <v>113</v>
      </c>
      <c r="B3" s="3"/>
      <c r="C3" s="3" t="s">
        <v>126</v>
      </c>
      <c r="D3" s="3"/>
      <c r="E3" s="3"/>
      <c r="F3" s="3"/>
      <c r="G3" s="3"/>
      <c r="H3" s="3" t="s">
        <v>137</v>
      </c>
      <c r="I3" s="3"/>
      <c r="J3" s="3" t="s">
        <v>2</v>
      </c>
      <c r="K3" s="3"/>
      <c r="L3" s="3"/>
      <c r="M3" s="3"/>
      <c r="N3" s="3"/>
    </row>
    <row r="4" spans="1:14">
      <c r="A4" s="4" t="s">
        <v>114</v>
      </c>
      <c r="B4" s="4"/>
      <c r="C4" s="4"/>
      <c r="D4" s="4"/>
      <c r="E4" s="4" t="s">
        <v>138</v>
      </c>
      <c r="F4" s="4" t="s">
        <v>139</v>
      </c>
      <c r="G4" s="4"/>
      <c r="H4" s="4" t="s">
        <v>140</v>
      </c>
      <c r="I4" s="4"/>
      <c r="J4" s="4" t="s">
        <v>9</v>
      </c>
      <c r="K4" s="4"/>
      <c r="L4" s="4" t="s">
        <v>8</v>
      </c>
      <c r="M4" s="4"/>
      <c r="N4" s="4" t="s">
        <v>10</v>
      </c>
    </row>
    <row r="5" spans="1:14">
      <c r="A5" s="4"/>
      <c r="B5" s="4"/>
      <c r="C5" s="4" t="s">
        <v>141</v>
      </c>
      <c r="D5" s="4"/>
      <c r="E5" s="4"/>
      <c r="F5" s="4">
        <v>200</v>
      </c>
      <c r="G5" s="4"/>
      <c r="H5" s="4">
        <v>49.43</v>
      </c>
      <c r="I5" s="4"/>
      <c r="J5" s="4">
        <v>10</v>
      </c>
      <c r="K5" s="4"/>
      <c r="L5" s="265">
        <f>H5/F5</f>
        <v>0.24715</v>
      </c>
      <c r="M5" s="265"/>
      <c r="N5" s="22">
        <f>J5*L5</f>
        <v>2.4715</v>
      </c>
    </row>
    <row r="6" spans="1:14">
      <c r="A6" s="4"/>
      <c r="B6" s="4"/>
      <c r="C6" s="4" t="s">
        <v>142</v>
      </c>
      <c r="D6" s="4"/>
      <c r="E6" s="4"/>
      <c r="F6" s="4">
        <v>200</v>
      </c>
      <c r="G6" s="4"/>
      <c r="H6" s="4">
        <v>49.43</v>
      </c>
      <c r="I6" s="4"/>
      <c r="J6" s="4">
        <v>10</v>
      </c>
      <c r="K6" s="4"/>
      <c r="L6" s="265">
        <f>H6/F6</f>
        <v>0.24715</v>
      </c>
      <c r="M6" s="265"/>
      <c r="N6" s="4">
        <v>2.47</v>
      </c>
    </row>
    <row r="7" spans="1:14">
      <c r="A7" s="4"/>
      <c r="B7" s="4"/>
      <c r="C7" s="4" t="s">
        <v>143</v>
      </c>
      <c r="D7" s="4"/>
      <c r="E7" s="4"/>
      <c r="F7" s="4"/>
      <c r="G7" s="4"/>
      <c r="H7" s="4"/>
      <c r="I7" s="4"/>
      <c r="J7" s="4" t="s">
        <v>144</v>
      </c>
      <c r="K7" s="4"/>
      <c r="L7" s="4"/>
      <c r="M7" s="4"/>
      <c r="N7" s="4" t="s">
        <v>144</v>
      </c>
    </row>
    <row r="8" spans="1:14">
      <c r="A8" s="4"/>
      <c r="B8" s="4"/>
      <c r="C8" s="4" t="s">
        <v>145</v>
      </c>
      <c r="D8" s="4"/>
      <c r="E8" s="4"/>
      <c r="F8" s="4"/>
      <c r="G8" s="4"/>
      <c r="H8" s="4"/>
      <c r="I8" s="4"/>
      <c r="J8" s="4" t="s">
        <v>144</v>
      </c>
      <c r="K8" s="4"/>
      <c r="L8" s="4"/>
      <c r="M8" s="4"/>
      <c r="N8" s="4" t="s">
        <v>144</v>
      </c>
    </row>
    <row r="9" spans="1:14">
      <c r="A9" s="4" t="s">
        <v>146</v>
      </c>
      <c r="B9" s="4" t="s">
        <v>16</v>
      </c>
      <c r="C9" s="4"/>
      <c r="D9" s="4"/>
      <c r="E9" s="4"/>
      <c r="F9" s="4"/>
      <c r="G9" s="4"/>
      <c r="H9" s="4" t="s">
        <v>147</v>
      </c>
      <c r="I9" s="4"/>
      <c r="J9" s="4"/>
      <c r="K9" s="4"/>
      <c r="L9" s="4"/>
      <c r="M9" s="4"/>
      <c r="N9" s="4"/>
    </row>
    <row r="10" ht="96.75" customHeight="1" spans="1:14">
      <c r="A10" s="4"/>
      <c r="B10" s="5" t="s">
        <v>212</v>
      </c>
      <c r="C10" s="6"/>
      <c r="D10" s="6"/>
      <c r="E10" s="6"/>
      <c r="F10" s="6"/>
      <c r="G10" s="7"/>
      <c r="H10" s="8" t="s">
        <v>213</v>
      </c>
      <c r="I10" s="23"/>
      <c r="J10" s="23"/>
      <c r="K10" s="23"/>
      <c r="L10" s="23"/>
      <c r="M10" s="23"/>
      <c r="N10" s="24"/>
    </row>
    <row r="11" spans="1:14">
      <c r="A11" s="9" t="s">
        <v>150</v>
      </c>
      <c r="B11" s="10" t="s">
        <v>28</v>
      </c>
      <c r="C11" s="10" t="s">
        <v>29</v>
      </c>
      <c r="D11" s="10" t="s">
        <v>30</v>
      </c>
      <c r="E11" s="10"/>
      <c r="F11" s="10"/>
      <c r="G11" s="10" t="s">
        <v>31</v>
      </c>
      <c r="H11" s="10" t="s">
        <v>32</v>
      </c>
      <c r="I11" s="10" t="s">
        <v>9</v>
      </c>
      <c r="J11" s="10"/>
      <c r="K11" s="10" t="s">
        <v>10</v>
      </c>
      <c r="L11" s="10"/>
      <c r="M11" s="10" t="s">
        <v>151</v>
      </c>
      <c r="N11" s="10"/>
    </row>
    <row r="12" spans="1:14">
      <c r="A12" s="9"/>
      <c r="B12" s="205" t="s">
        <v>152</v>
      </c>
      <c r="C12" s="10" t="s">
        <v>214</v>
      </c>
      <c r="D12" s="206" t="s">
        <v>154</v>
      </c>
      <c r="E12" s="206"/>
      <c r="F12" s="206"/>
      <c r="G12" s="10" t="s">
        <v>155</v>
      </c>
      <c r="H12" s="10" t="s">
        <v>155</v>
      </c>
      <c r="I12" s="10">
        <v>4</v>
      </c>
      <c r="J12" s="10"/>
      <c r="K12" s="10">
        <v>4</v>
      </c>
      <c r="L12" s="10"/>
      <c r="M12" s="10"/>
      <c r="N12" s="10"/>
    </row>
    <row r="13" spans="1:14">
      <c r="A13" s="9"/>
      <c r="B13" s="207"/>
      <c r="C13" s="10"/>
      <c r="D13" s="206" t="s">
        <v>215</v>
      </c>
      <c r="E13" s="206"/>
      <c r="F13" s="206"/>
      <c r="G13" s="10" t="s">
        <v>216</v>
      </c>
      <c r="H13" s="10" t="s">
        <v>216</v>
      </c>
      <c r="I13" s="10">
        <v>4</v>
      </c>
      <c r="J13" s="10"/>
      <c r="K13" s="10">
        <v>4</v>
      </c>
      <c r="L13" s="10"/>
      <c r="M13" s="10"/>
      <c r="N13" s="10"/>
    </row>
    <row r="14" spans="1:14">
      <c r="A14" s="9"/>
      <c r="B14" s="207"/>
      <c r="C14" s="10"/>
      <c r="D14" s="206" t="s">
        <v>217</v>
      </c>
      <c r="E14" s="206"/>
      <c r="F14" s="206"/>
      <c r="G14" s="10" t="s">
        <v>218</v>
      </c>
      <c r="H14" s="10" t="s">
        <v>218</v>
      </c>
      <c r="I14" s="10">
        <v>4</v>
      </c>
      <c r="J14" s="10"/>
      <c r="K14" s="10">
        <v>4</v>
      </c>
      <c r="L14" s="10"/>
      <c r="M14" s="10"/>
      <c r="N14" s="10"/>
    </row>
    <row r="15" spans="1:14">
      <c r="A15" s="9"/>
      <c r="B15" s="207"/>
      <c r="C15" s="10"/>
      <c r="D15" s="206" t="s">
        <v>219</v>
      </c>
      <c r="E15" s="206"/>
      <c r="F15" s="206"/>
      <c r="G15" s="10" t="s">
        <v>220</v>
      </c>
      <c r="H15" s="10" t="s">
        <v>220</v>
      </c>
      <c r="I15" s="10">
        <v>4</v>
      </c>
      <c r="J15" s="10"/>
      <c r="K15" s="10">
        <v>4</v>
      </c>
      <c r="L15" s="10"/>
      <c r="M15" s="10"/>
      <c r="N15" s="10"/>
    </row>
    <row r="16" ht="21" customHeight="1" spans="1:14">
      <c r="A16" s="9"/>
      <c r="B16" s="207"/>
      <c r="C16" s="10"/>
      <c r="D16" s="206" t="s">
        <v>221</v>
      </c>
      <c r="E16" s="206"/>
      <c r="F16" s="206"/>
      <c r="G16" s="10" t="s">
        <v>220</v>
      </c>
      <c r="H16" s="10" t="s">
        <v>222</v>
      </c>
      <c r="I16" s="10">
        <v>4</v>
      </c>
      <c r="J16" s="10"/>
      <c r="K16" s="10">
        <v>2.8</v>
      </c>
      <c r="L16" s="10"/>
      <c r="M16" s="10" t="s">
        <v>223</v>
      </c>
      <c r="N16" s="10"/>
    </row>
    <row r="17" spans="1:14">
      <c r="A17" s="9"/>
      <c r="B17" s="207"/>
      <c r="C17" s="10"/>
      <c r="D17" s="206" t="s">
        <v>224</v>
      </c>
      <c r="E17" s="206"/>
      <c r="F17" s="206"/>
      <c r="G17" s="10" t="s">
        <v>225</v>
      </c>
      <c r="H17" s="10" t="s">
        <v>225</v>
      </c>
      <c r="I17" s="238">
        <v>4</v>
      </c>
      <c r="J17" s="239"/>
      <c r="K17" s="238">
        <v>4</v>
      </c>
      <c r="L17" s="239"/>
      <c r="M17" s="10"/>
      <c r="N17" s="10"/>
    </row>
    <row r="18" spans="1:14">
      <c r="A18" s="9"/>
      <c r="B18" s="207"/>
      <c r="C18" s="10"/>
      <c r="D18" s="206" t="s">
        <v>226</v>
      </c>
      <c r="E18" s="206"/>
      <c r="F18" s="206"/>
      <c r="G18" s="10" t="s">
        <v>227</v>
      </c>
      <c r="H18" s="10" t="s">
        <v>227</v>
      </c>
      <c r="I18" s="238">
        <v>3</v>
      </c>
      <c r="J18" s="239"/>
      <c r="K18" s="238">
        <v>3</v>
      </c>
      <c r="L18" s="239"/>
      <c r="M18" s="10"/>
      <c r="N18" s="10"/>
    </row>
    <row r="19" ht="15" customHeight="1" spans="1:14">
      <c r="A19" s="9"/>
      <c r="B19" s="207"/>
      <c r="C19" s="10"/>
      <c r="D19" s="206" t="s">
        <v>228</v>
      </c>
      <c r="E19" s="206"/>
      <c r="F19" s="206"/>
      <c r="G19" s="10" t="s">
        <v>227</v>
      </c>
      <c r="H19" s="10" t="s">
        <v>227</v>
      </c>
      <c r="I19" s="10">
        <v>3</v>
      </c>
      <c r="J19" s="10"/>
      <c r="K19" s="10">
        <v>3</v>
      </c>
      <c r="L19" s="10"/>
      <c r="M19" s="10"/>
      <c r="N19" s="10"/>
    </row>
    <row r="20" ht="15" customHeight="1" spans="1:15">
      <c r="A20" s="9"/>
      <c r="B20" s="207"/>
      <c r="C20" s="10" t="s">
        <v>168</v>
      </c>
      <c r="D20" s="206" t="s">
        <v>229</v>
      </c>
      <c r="E20" s="206"/>
      <c r="F20" s="206"/>
      <c r="G20" s="212">
        <v>1</v>
      </c>
      <c r="H20" s="212">
        <v>1</v>
      </c>
      <c r="I20" s="10">
        <v>5</v>
      </c>
      <c r="J20" s="10"/>
      <c r="K20" s="10">
        <v>5</v>
      </c>
      <c r="L20" s="10"/>
      <c r="M20" s="10"/>
      <c r="N20" s="10"/>
      <c r="O20" s="81"/>
    </row>
    <row r="21" ht="15" customHeight="1" spans="1:15">
      <c r="A21" s="9"/>
      <c r="B21" s="207"/>
      <c r="C21" s="10"/>
      <c r="D21" s="206" t="s">
        <v>230</v>
      </c>
      <c r="E21" s="206"/>
      <c r="F21" s="206"/>
      <c r="G21" s="212">
        <v>1</v>
      </c>
      <c r="H21" s="212">
        <v>1</v>
      </c>
      <c r="I21" s="10">
        <v>5</v>
      </c>
      <c r="J21" s="10"/>
      <c r="K21" s="10">
        <v>5</v>
      </c>
      <c r="L21" s="10"/>
      <c r="M21" s="10"/>
      <c r="N21" s="10"/>
      <c r="O21" s="81"/>
    </row>
    <row r="22" spans="1:15">
      <c r="A22" s="9"/>
      <c r="B22" s="207"/>
      <c r="C22" s="10" t="s">
        <v>171</v>
      </c>
      <c r="D22" s="206" t="s">
        <v>172</v>
      </c>
      <c r="E22" s="206"/>
      <c r="F22" s="206"/>
      <c r="G22" s="10" t="s">
        <v>61</v>
      </c>
      <c r="H22" s="10" t="s">
        <v>61</v>
      </c>
      <c r="I22" s="10">
        <v>3</v>
      </c>
      <c r="J22" s="10"/>
      <c r="K22" s="10">
        <v>3</v>
      </c>
      <c r="L22" s="10"/>
      <c r="M22" s="242"/>
      <c r="N22" s="242"/>
      <c r="O22" s="81"/>
    </row>
    <row r="23" ht="15" customHeight="1" spans="1:15">
      <c r="A23" s="9"/>
      <c r="B23" s="207"/>
      <c r="C23" s="10"/>
      <c r="D23" s="206" t="s">
        <v>173</v>
      </c>
      <c r="E23" s="206"/>
      <c r="F23" s="206"/>
      <c r="G23" s="10" t="s">
        <v>61</v>
      </c>
      <c r="H23" s="10" t="s">
        <v>61</v>
      </c>
      <c r="I23" s="10">
        <v>2</v>
      </c>
      <c r="J23" s="10"/>
      <c r="K23" s="10">
        <v>2</v>
      </c>
      <c r="L23" s="10"/>
      <c r="M23" s="10"/>
      <c r="N23" s="10"/>
      <c r="O23" s="81"/>
    </row>
    <row r="24" ht="15" customHeight="1" spans="1:15">
      <c r="A24" s="9"/>
      <c r="B24" s="207"/>
      <c r="C24" s="260" t="s">
        <v>174</v>
      </c>
      <c r="D24" s="261" t="s">
        <v>231</v>
      </c>
      <c r="E24" s="262"/>
      <c r="F24" s="263"/>
      <c r="G24" s="10" t="s">
        <v>232</v>
      </c>
      <c r="H24" s="264">
        <v>0.0038</v>
      </c>
      <c r="I24" s="238">
        <v>1</v>
      </c>
      <c r="J24" s="239"/>
      <c r="K24" s="238">
        <v>1</v>
      </c>
      <c r="L24" s="239"/>
      <c r="M24" s="238"/>
      <c r="N24" s="239"/>
      <c r="O24" s="81"/>
    </row>
    <row r="25" ht="15" customHeight="1" spans="1:15">
      <c r="A25" s="9"/>
      <c r="B25" s="207"/>
      <c r="C25" s="260"/>
      <c r="D25" s="208" t="s">
        <v>178</v>
      </c>
      <c r="E25" s="209"/>
      <c r="F25" s="210"/>
      <c r="G25" s="10" t="s">
        <v>233</v>
      </c>
      <c r="H25" s="10" t="s">
        <v>234</v>
      </c>
      <c r="I25" s="238">
        <v>1</v>
      </c>
      <c r="J25" s="239"/>
      <c r="K25" s="238">
        <v>1</v>
      </c>
      <c r="L25" s="239"/>
      <c r="M25" s="238"/>
      <c r="N25" s="239"/>
      <c r="O25" s="81"/>
    </row>
    <row r="26" ht="15" customHeight="1" spans="1:15">
      <c r="A26" s="9"/>
      <c r="B26" s="207"/>
      <c r="C26" s="260"/>
      <c r="D26" s="208" t="s">
        <v>181</v>
      </c>
      <c r="E26" s="209"/>
      <c r="F26" s="210"/>
      <c r="G26" s="10" t="s">
        <v>235</v>
      </c>
      <c r="H26" s="10" t="s">
        <v>182</v>
      </c>
      <c r="I26" s="238">
        <v>1</v>
      </c>
      <c r="J26" s="239"/>
      <c r="K26" s="238">
        <v>1</v>
      </c>
      <c r="L26" s="239"/>
      <c r="M26" s="238"/>
      <c r="N26" s="239"/>
      <c r="O26" s="81"/>
    </row>
    <row r="27" ht="15" customHeight="1" spans="1:15">
      <c r="A27" s="9"/>
      <c r="B27" s="207"/>
      <c r="C27" s="260"/>
      <c r="D27" s="208" t="s">
        <v>236</v>
      </c>
      <c r="E27" s="209"/>
      <c r="F27" s="210"/>
      <c r="G27" s="10" t="s">
        <v>233</v>
      </c>
      <c r="H27" s="10" t="s">
        <v>237</v>
      </c>
      <c r="I27" s="238">
        <v>1</v>
      </c>
      <c r="J27" s="239"/>
      <c r="K27" s="238">
        <v>1</v>
      </c>
      <c r="L27" s="239"/>
      <c r="M27" s="238"/>
      <c r="N27" s="239"/>
      <c r="O27" s="81"/>
    </row>
    <row r="28" ht="15" customHeight="1" spans="1:15">
      <c r="A28" s="9"/>
      <c r="B28" s="211"/>
      <c r="C28" s="260"/>
      <c r="D28" s="208" t="s">
        <v>238</v>
      </c>
      <c r="E28" s="209"/>
      <c r="F28" s="210"/>
      <c r="G28" s="10" t="s">
        <v>239</v>
      </c>
      <c r="H28" s="264">
        <v>0.0231</v>
      </c>
      <c r="I28" s="238">
        <v>1</v>
      </c>
      <c r="J28" s="239"/>
      <c r="K28" s="238">
        <v>1</v>
      </c>
      <c r="L28" s="239"/>
      <c r="M28" s="238"/>
      <c r="N28" s="239"/>
      <c r="O28" s="81"/>
    </row>
    <row r="29" ht="36.75" customHeight="1" spans="1:15">
      <c r="A29" s="9"/>
      <c r="B29" s="10" t="s">
        <v>187</v>
      </c>
      <c r="C29" s="205" t="s">
        <v>188</v>
      </c>
      <c r="D29" s="206" t="s">
        <v>240</v>
      </c>
      <c r="E29" s="206"/>
      <c r="F29" s="206"/>
      <c r="G29" s="212">
        <v>0.8</v>
      </c>
      <c r="H29" s="212">
        <v>0.8</v>
      </c>
      <c r="I29" s="10">
        <v>8</v>
      </c>
      <c r="J29" s="10"/>
      <c r="K29" s="10">
        <v>8</v>
      </c>
      <c r="L29" s="10"/>
      <c r="M29" s="10"/>
      <c r="N29" s="10"/>
      <c r="O29" s="81"/>
    </row>
    <row r="30" ht="15.75" customHeight="1" spans="1:15">
      <c r="A30" s="9"/>
      <c r="B30" s="10"/>
      <c r="C30" s="207"/>
      <c r="D30" s="206" t="s">
        <v>191</v>
      </c>
      <c r="E30" s="206"/>
      <c r="F30" s="206"/>
      <c r="G30" s="10" t="s">
        <v>192</v>
      </c>
      <c r="H30" s="10" t="s">
        <v>192</v>
      </c>
      <c r="I30" s="10">
        <v>3</v>
      </c>
      <c r="J30" s="10"/>
      <c r="K30" s="10">
        <v>3</v>
      </c>
      <c r="L30" s="10"/>
      <c r="M30" s="10"/>
      <c r="N30" s="10"/>
      <c r="O30" s="81"/>
    </row>
    <row r="31" ht="20.25" customHeight="1" spans="1:15">
      <c r="A31" s="9"/>
      <c r="B31" s="10"/>
      <c r="C31" s="211"/>
      <c r="D31" s="206" t="s">
        <v>241</v>
      </c>
      <c r="E31" s="206"/>
      <c r="F31" s="206"/>
      <c r="G31" s="10">
        <v>0</v>
      </c>
      <c r="H31" s="10">
        <v>0</v>
      </c>
      <c r="I31" s="10">
        <v>5</v>
      </c>
      <c r="J31" s="10"/>
      <c r="K31" s="10">
        <v>5</v>
      </c>
      <c r="L31" s="10"/>
      <c r="M31" s="10"/>
      <c r="N31" s="10"/>
      <c r="O31" s="81"/>
    </row>
    <row r="32" ht="22.5" spans="1:15">
      <c r="A32" s="9"/>
      <c r="B32" s="10"/>
      <c r="C32" s="10" t="s">
        <v>194</v>
      </c>
      <c r="D32" s="206" t="s">
        <v>195</v>
      </c>
      <c r="E32" s="206"/>
      <c r="F32" s="206"/>
      <c r="G32" s="212">
        <v>1</v>
      </c>
      <c r="H32" s="212">
        <v>1</v>
      </c>
      <c r="I32" s="10">
        <v>8</v>
      </c>
      <c r="J32" s="10"/>
      <c r="K32" s="10">
        <v>8</v>
      </c>
      <c r="L32" s="10"/>
      <c r="M32" s="10"/>
      <c r="N32" s="10"/>
      <c r="O32" s="81"/>
    </row>
    <row r="33" spans="1:15">
      <c r="A33" s="9"/>
      <c r="B33" s="10"/>
      <c r="C33" s="217" t="s">
        <v>196</v>
      </c>
      <c r="D33" s="206" t="s">
        <v>242</v>
      </c>
      <c r="E33" s="206"/>
      <c r="F33" s="206"/>
      <c r="G33" s="10" t="s">
        <v>47</v>
      </c>
      <c r="H33" s="10" t="s">
        <v>47</v>
      </c>
      <c r="I33" s="10">
        <v>3</v>
      </c>
      <c r="J33" s="10"/>
      <c r="K33" s="10">
        <v>3</v>
      </c>
      <c r="L33" s="10"/>
      <c r="M33" s="10"/>
      <c r="N33" s="10"/>
      <c r="O33" s="81"/>
    </row>
    <row r="34" spans="1:15">
      <c r="A34" s="9"/>
      <c r="B34" s="10"/>
      <c r="C34" s="232"/>
      <c r="D34" s="206" t="s">
        <v>199</v>
      </c>
      <c r="E34" s="206"/>
      <c r="F34" s="206"/>
      <c r="G34" s="10" t="s">
        <v>47</v>
      </c>
      <c r="H34" s="10" t="s">
        <v>47</v>
      </c>
      <c r="I34" s="10">
        <v>3</v>
      </c>
      <c r="J34" s="10"/>
      <c r="K34" s="10">
        <v>3</v>
      </c>
      <c r="L34" s="10"/>
      <c r="M34" s="10"/>
      <c r="N34" s="10"/>
      <c r="O34" s="81"/>
    </row>
    <row r="35" ht="15" customHeight="1" spans="1:15">
      <c r="A35" s="9"/>
      <c r="B35" s="10" t="s">
        <v>200</v>
      </c>
      <c r="C35" s="10" t="s">
        <v>201</v>
      </c>
      <c r="D35" s="206" t="s">
        <v>202</v>
      </c>
      <c r="E35" s="206"/>
      <c r="F35" s="206"/>
      <c r="G35" s="212">
        <v>1</v>
      </c>
      <c r="H35" s="212">
        <v>1</v>
      </c>
      <c r="I35" s="10">
        <v>5</v>
      </c>
      <c r="J35" s="10"/>
      <c r="K35" s="10">
        <v>5</v>
      </c>
      <c r="L35" s="10"/>
      <c r="M35" s="10"/>
      <c r="N35" s="10"/>
      <c r="O35" s="81"/>
    </row>
    <row r="36" ht="33" customHeight="1" spans="1:15">
      <c r="A36" s="9"/>
      <c r="B36" s="10"/>
      <c r="C36" s="10"/>
      <c r="D36" s="206" t="s">
        <v>203</v>
      </c>
      <c r="E36" s="206"/>
      <c r="F36" s="206"/>
      <c r="G36" s="212">
        <v>1</v>
      </c>
      <c r="H36" s="212">
        <v>1</v>
      </c>
      <c r="I36" s="10">
        <v>5</v>
      </c>
      <c r="J36" s="10"/>
      <c r="K36" s="10">
        <v>5</v>
      </c>
      <c r="L36" s="10"/>
      <c r="M36" s="10"/>
      <c r="N36" s="10"/>
      <c r="O36" s="81"/>
    </row>
    <row r="37" ht="15" customHeight="1" spans="1:14">
      <c r="A37" s="73" t="s">
        <v>204</v>
      </c>
      <c r="B37" s="73"/>
      <c r="C37" s="73"/>
      <c r="D37" s="73"/>
      <c r="E37" s="73"/>
      <c r="F37" s="73"/>
      <c r="G37" s="73"/>
      <c r="H37" s="73"/>
      <c r="I37" s="73">
        <f>SUM(I12:J36,J5)</f>
        <v>100</v>
      </c>
      <c r="J37" s="73"/>
      <c r="K37" s="266">
        <f>SUM(K12:L36,N5)</f>
        <v>91.2715</v>
      </c>
      <c r="L37" s="266"/>
      <c r="M37" s="82"/>
      <c r="N37" s="82"/>
    </row>
    <row r="38" spans="1:14">
      <c r="A38" s="17" t="s">
        <v>205</v>
      </c>
      <c r="B38" s="18" t="s">
        <v>206</v>
      </c>
      <c r="C38" s="19"/>
      <c r="D38" s="19"/>
      <c r="E38" s="19"/>
      <c r="F38" s="19"/>
      <c r="G38" s="19"/>
      <c r="H38" s="19"/>
      <c r="I38" s="19"/>
      <c r="J38" s="19"/>
      <c r="K38" s="19"/>
      <c r="L38" s="19"/>
      <c r="M38" s="19"/>
      <c r="N38" s="28"/>
    </row>
    <row r="39" spans="1:14">
      <c r="A39" s="20" t="s">
        <v>207</v>
      </c>
      <c r="B39" s="20"/>
      <c r="C39" s="20"/>
      <c r="D39" s="20"/>
      <c r="E39" s="20"/>
      <c r="F39" s="20"/>
      <c r="G39" s="20"/>
      <c r="H39" s="20"/>
      <c r="I39" s="20"/>
      <c r="J39" s="20"/>
      <c r="K39" s="20"/>
      <c r="L39" s="20"/>
      <c r="M39" s="20"/>
      <c r="N39" s="20"/>
    </row>
    <row r="40" ht="42.95" customHeight="1" spans="1:14">
      <c r="A40" s="20" t="s">
        <v>208</v>
      </c>
      <c r="B40" s="20"/>
      <c r="C40" s="20"/>
      <c r="D40" s="20"/>
      <c r="E40" s="20"/>
      <c r="F40" s="20"/>
      <c r="G40" s="20"/>
      <c r="H40" s="20"/>
      <c r="I40" s="20"/>
      <c r="J40" s="20"/>
      <c r="K40" s="20"/>
      <c r="L40" s="20"/>
      <c r="M40" s="20"/>
      <c r="N40" s="20"/>
    </row>
    <row r="41" ht="41.1" customHeight="1" spans="1:14">
      <c r="A41" s="20" t="s">
        <v>209</v>
      </c>
      <c r="B41" s="20"/>
      <c r="C41" s="20"/>
      <c r="D41" s="20"/>
      <c r="E41" s="20"/>
      <c r="F41" s="20"/>
      <c r="G41" s="20"/>
      <c r="H41" s="20"/>
      <c r="I41" s="20"/>
      <c r="J41" s="20"/>
      <c r="K41" s="20"/>
      <c r="L41" s="20"/>
      <c r="M41" s="20"/>
      <c r="N41" s="20"/>
    </row>
    <row r="42" ht="15.95" customHeight="1"/>
  </sheetData>
  <mergeCells count="160">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A37:H37"/>
    <mergeCell ref="I37:J37"/>
    <mergeCell ref="K37:L37"/>
    <mergeCell ref="M37:N37"/>
    <mergeCell ref="B38:N38"/>
    <mergeCell ref="A39:N39"/>
    <mergeCell ref="A40:N40"/>
    <mergeCell ref="A41:N41"/>
    <mergeCell ref="A9:A10"/>
    <mergeCell ref="A11:A36"/>
    <mergeCell ref="B12:B28"/>
    <mergeCell ref="B29:B34"/>
    <mergeCell ref="B35:B36"/>
    <mergeCell ref="C12:C19"/>
    <mergeCell ref="C20:C21"/>
    <mergeCell ref="C22:C23"/>
    <mergeCell ref="C24:C28"/>
    <mergeCell ref="C29:C31"/>
    <mergeCell ref="C33:C34"/>
    <mergeCell ref="C35:C36"/>
    <mergeCell ref="A4:B8"/>
  </mergeCells>
  <pageMargins left="0.7" right="0.7" top="0.75" bottom="0.75" header="0.3" footer="0.3"/>
  <pageSetup paperSize="9" scale="6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zoomScale="130" zoomScaleNormal="130" workbookViewId="0">
      <selection activeCell="M37" sqref="M37:N37"/>
    </sheetView>
  </sheetViews>
  <sheetFormatPr defaultColWidth="9" defaultRowHeight="13.5"/>
  <cols>
    <col min="1" max="1" width="5.25" customWidth="1"/>
    <col min="3" max="3" width="15.37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23.875" customWidth="1"/>
  </cols>
  <sheetData>
    <row r="1" ht="53.25" customHeight="1" spans="1:14">
      <c r="A1" s="29" t="s">
        <v>243</v>
      </c>
      <c r="B1" s="29"/>
      <c r="C1" s="29"/>
      <c r="D1" s="29"/>
      <c r="E1" s="29"/>
      <c r="F1" s="29"/>
      <c r="G1" s="29"/>
      <c r="H1" s="29"/>
      <c r="I1" s="29"/>
      <c r="J1" s="29"/>
      <c r="K1" s="29"/>
      <c r="L1" s="29"/>
      <c r="M1" s="29"/>
      <c r="N1" s="29"/>
    </row>
    <row r="2" ht="15" customHeight="1" spans="1:14">
      <c r="A2" s="30" t="s">
        <v>112</v>
      </c>
      <c r="B2" s="30"/>
      <c r="C2" s="30" t="s">
        <v>128</v>
      </c>
      <c r="D2" s="30"/>
      <c r="E2" s="30"/>
      <c r="F2" s="30"/>
      <c r="G2" s="30"/>
      <c r="H2" s="30"/>
      <c r="I2" s="30"/>
      <c r="J2" s="30"/>
      <c r="K2" s="30"/>
      <c r="L2" s="30"/>
      <c r="M2" s="30"/>
      <c r="N2" s="30"/>
    </row>
    <row r="3" ht="15" customHeight="1" spans="1:14">
      <c r="A3" s="30" t="s">
        <v>113</v>
      </c>
      <c r="B3" s="30"/>
      <c r="C3" s="30"/>
      <c r="D3" s="30"/>
      <c r="E3" s="30"/>
      <c r="F3" s="30"/>
      <c r="G3" s="30"/>
      <c r="H3" s="30" t="s">
        <v>137</v>
      </c>
      <c r="I3" s="30"/>
      <c r="J3" s="30"/>
      <c r="K3" s="30"/>
      <c r="L3" s="30"/>
      <c r="M3" s="30"/>
      <c r="N3" s="30"/>
    </row>
    <row r="4" ht="15" customHeight="1" spans="1:14">
      <c r="A4" s="30" t="s">
        <v>114</v>
      </c>
      <c r="B4" s="30"/>
      <c r="C4" s="30"/>
      <c r="D4" s="30"/>
      <c r="E4" s="30" t="s">
        <v>138</v>
      </c>
      <c r="F4" s="30" t="s">
        <v>139</v>
      </c>
      <c r="G4" s="30"/>
      <c r="H4" s="30" t="s">
        <v>140</v>
      </c>
      <c r="I4" s="30"/>
      <c r="J4" s="30" t="s">
        <v>9</v>
      </c>
      <c r="K4" s="30"/>
      <c r="L4" s="30" t="s">
        <v>8</v>
      </c>
      <c r="M4" s="30"/>
      <c r="N4" s="30" t="s">
        <v>10</v>
      </c>
    </row>
    <row r="5" ht="15" customHeight="1" spans="1:14">
      <c r="A5" s="30"/>
      <c r="B5" s="30"/>
      <c r="C5" s="30"/>
      <c r="D5" s="30"/>
      <c r="E5" s="30"/>
      <c r="F5" s="30"/>
      <c r="G5" s="30"/>
      <c r="H5" s="30"/>
      <c r="I5" s="30"/>
      <c r="J5" s="30"/>
      <c r="K5" s="30"/>
      <c r="L5" s="30"/>
      <c r="M5" s="30"/>
      <c r="N5" s="30"/>
    </row>
    <row r="6" ht="15" customHeight="1" spans="1:14">
      <c r="A6" s="30"/>
      <c r="B6" s="30"/>
      <c r="C6" s="31" t="s">
        <v>141</v>
      </c>
      <c r="D6" s="31"/>
      <c r="E6" s="30"/>
      <c r="F6" s="30">
        <v>260</v>
      </c>
      <c r="G6" s="30"/>
      <c r="H6" s="30">
        <v>18.88</v>
      </c>
      <c r="I6" s="30"/>
      <c r="J6" s="30">
        <v>10</v>
      </c>
      <c r="K6" s="30"/>
      <c r="L6" s="97">
        <f>L7</f>
        <v>0.0726153846153846</v>
      </c>
      <c r="M6" s="97"/>
      <c r="N6" s="258">
        <f>J6*L6</f>
        <v>0.726153846153846</v>
      </c>
    </row>
    <row r="7" ht="15" customHeight="1" spans="1:14">
      <c r="A7" s="30"/>
      <c r="B7" s="30"/>
      <c r="C7" s="30" t="s">
        <v>142</v>
      </c>
      <c r="D7" s="30"/>
      <c r="E7" s="30"/>
      <c r="F7" s="30">
        <v>260</v>
      </c>
      <c r="G7" s="30"/>
      <c r="H7" s="30">
        <v>18.88</v>
      </c>
      <c r="I7" s="30"/>
      <c r="J7" s="30">
        <v>10</v>
      </c>
      <c r="K7" s="30"/>
      <c r="L7" s="97">
        <f>H7/F7</f>
        <v>0.0726153846153846</v>
      </c>
      <c r="M7" s="97"/>
      <c r="N7" s="258">
        <f>L7*J7</f>
        <v>0.726153846153846</v>
      </c>
    </row>
    <row r="8" ht="15" customHeight="1" spans="1:14">
      <c r="A8" s="30"/>
      <c r="B8" s="30"/>
      <c r="C8" s="30" t="s">
        <v>143</v>
      </c>
      <c r="D8" s="30"/>
      <c r="E8" s="30"/>
      <c r="F8" s="30"/>
      <c r="G8" s="30"/>
      <c r="H8" s="30"/>
      <c r="I8" s="30"/>
      <c r="J8" s="30" t="s">
        <v>144</v>
      </c>
      <c r="K8" s="30"/>
      <c r="L8" s="30"/>
      <c r="M8" s="30"/>
      <c r="N8" s="258" t="s">
        <v>144</v>
      </c>
    </row>
    <row r="9" ht="15" customHeight="1" spans="1:14">
      <c r="A9" s="30"/>
      <c r="B9" s="30"/>
      <c r="C9" s="30" t="s">
        <v>145</v>
      </c>
      <c r="D9" s="30"/>
      <c r="E9" s="30"/>
      <c r="F9" s="30"/>
      <c r="G9" s="30"/>
      <c r="H9" s="30"/>
      <c r="I9" s="30"/>
      <c r="J9" s="30" t="s">
        <v>144</v>
      </c>
      <c r="K9" s="30"/>
      <c r="L9" s="30"/>
      <c r="M9" s="30"/>
      <c r="N9" s="258" t="s">
        <v>144</v>
      </c>
    </row>
    <row r="10" ht="15" customHeight="1" spans="1:14">
      <c r="A10" s="30" t="s">
        <v>146</v>
      </c>
      <c r="B10" s="30" t="s">
        <v>16</v>
      </c>
      <c r="C10" s="30"/>
      <c r="D10" s="30"/>
      <c r="E10" s="30"/>
      <c r="F10" s="30"/>
      <c r="G10" s="30"/>
      <c r="H10" s="30" t="s">
        <v>147</v>
      </c>
      <c r="I10" s="30"/>
      <c r="J10" s="30"/>
      <c r="K10" s="30"/>
      <c r="L10" s="30"/>
      <c r="M10" s="30"/>
      <c r="N10" s="30"/>
    </row>
    <row r="11" ht="52.5" customHeight="1" spans="1:14">
      <c r="A11" s="30"/>
      <c r="B11" s="30" t="s">
        <v>244</v>
      </c>
      <c r="C11" s="30"/>
      <c r="D11" s="30"/>
      <c r="E11" s="30"/>
      <c r="F11" s="30"/>
      <c r="G11" s="30"/>
      <c r="H11" s="32" t="s">
        <v>245</v>
      </c>
      <c r="I11" s="33"/>
      <c r="J11" s="33"/>
      <c r="K11" s="33"/>
      <c r="L11" s="33"/>
      <c r="M11" s="33"/>
      <c r="N11" s="34"/>
    </row>
    <row r="12" ht="18.95" customHeight="1" spans="1:14">
      <c r="A12" s="35" t="s">
        <v>150</v>
      </c>
      <c r="B12" s="11" t="s">
        <v>28</v>
      </c>
      <c r="C12" s="11" t="s">
        <v>29</v>
      </c>
      <c r="D12" s="11" t="s">
        <v>30</v>
      </c>
      <c r="E12" s="11"/>
      <c r="F12" s="11"/>
      <c r="G12" s="11" t="s">
        <v>31</v>
      </c>
      <c r="H12" s="11" t="s">
        <v>32</v>
      </c>
      <c r="I12" s="11" t="s">
        <v>9</v>
      </c>
      <c r="J12" s="11"/>
      <c r="K12" s="11" t="s">
        <v>10</v>
      </c>
      <c r="L12" s="11"/>
      <c r="M12" s="11" t="s">
        <v>151</v>
      </c>
      <c r="N12" s="11"/>
    </row>
    <row r="13" ht="19.5" customHeight="1" spans="1:14">
      <c r="A13" s="35"/>
      <c r="B13" s="36" t="s">
        <v>152</v>
      </c>
      <c r="C13" s="36" t="s">
        <v>246</v>
      </c>
      <c r="D13" s="113" t="s">
        <v>154</v>
      </c>
      <c r="E13" s="252"/>
      <c r="F13" s="114"/>
      <c r="G13" s="48" t="s">
        <v>155</v>
      </c>
      <c r="H13" s="48" t="s">
        <v>155</v>
      </c>
      <c r="I13" s="78">
        <v>5</v>
      </c>
      <c r="J13" s="79"/>
      <c r="K13" s="48">
        <v>5</v>
      </c>
      <c r="L13" s="48"/>
      <c r="M13" s="105"/>
      <c r="N13" s="108"/>
    </row>
    <row r="14" ht="34.5" customHeight="1" spans="1:14">
      <c r="A14" s="35"/>
      <c r="B14" s="116"/>
      <c r="C14" s="116"/>
      <c r="D14" s="253" t="s">
        <v>247</v>
      </c>
      <c r="E14" s="253"/>
      <c r="F14" s="253"/>
      <c r="G14" s="48" t="s">
        <v>248</v>
      </c>
      <c r="H14" s="48" t="s">
        <v>249</v>
      </c>
      <c r="I14" s="78">
        <v>1</v>
      </c>
      <c r="J14" s="79"/>
      <c r="K14" s="48">
        <v>1</v>
      </c>
      <c r="L14" s="48"/>
      <c r="M14" s="80"/>
      <c r="N14" s="80"/>
    </row>
    <row r="15" ht="28.5" customHeight="1" spans="1:14">
      <c r="A15" s="35"/>
      <c r="B15" s="116"/>
      <c r="C15" s="116"/>
      <c r="D15" s="253" t="s">
        <v>250</v>
      </c>
      <c r="E15" s="253"/>
      <c r="F15" s="253"/>
      <c r="G15" s="48" t="s">
        <v>251</v>
      </c>
      <c r="H15" s="48" t="s">
        <v>252</v>
      </c>
      <c r="I15" s="78">
        <v>2</v>
      </c>
      <c r="J15" s="79"/>
      <c r="K15" s="48">
        <v>1</v>
      </c>
      <c r="L15" s="48"/>
      <c r="M15" s="80" t="s">
        <v>253</v>
      </c>
      <c r="N15" s="80"/>
    </row>
    <row r="16" ht="33" customHeight="1" spans="1:14">
      <c r="A16" s="35"/>
      <c r="B16" s="116"/>
      <c r="C16" s="116"/>
      <c r="D16" s="254" t="s">
        <v>254</v>
      </c>
      <c r="E16" s="255"/>
      <c r="F16" s="256"/>
      <c r="G16" s="48" t="s">
        <v>251</v>
      </c>
      <c r="H16" s="48" t="s">
        <v>255</v>
      </c>
      <c r="I16" s="78">
        <v>2</v>
      </c>
      <c r="J16" s="79"/>
      <c r="K16" s="78">
        <v>1</v>
      </c>
      <c r="L16" s="79"/>
      <c r="M16" s="117" t="s">
        <v>256</v>
      </c>
      <c r="N16" s="118"/>
    </row>
    <row r="17" ht="34.5" customHeight="1" spans="1:14">
      <c r="A17" s="35"/>
      <c r="B17" s="116"/>
      <c r="C17" s="116"/>
      <c r="D17" s="254" t="s">
        <v>257</v>
      </c>
      <c r="E17" s="255"/>
      <c r="F17" s="256"/>
      <c r="G17" s="48" t="s">
        <v>258</v>
      </c>
      <c r="H17" s="48">
        <v>0</v>
      </c>
      <c r="I17" s="78">
        <v>2</v>
      </c>
      <c r="J17" s="79"/>
      <c r="K17" s="78">
        <v>0</v>
      </c>
      <c r="L17" s="79"/>
      <c r="M17" s="117" t="s">
        <v>256</v>
      </c>
      <c r="N17" s="118"/>
    </row>
    <row r="18" ht="40.5" customHeight="1" spans="1:14">
      <c r="A18" s="35"/>
      <c r="B18" s="116"/>
      <c r="C18" s="116"/>
      <c r="D18" s="253" t="s">
        <v>259</v>
      </c>
      <c r="E18" s="253"/>
      <c r="F18" s="253"/>
      <c r="G18" s="48" t="s">
        <v>260</v>
      </c>
      <c r="H18" s="48">
        <v>0</v>
      </c>
      <c r="I18" s="78">
        <v>2</v>
      </c>
      <c r="J18" s="79"/>
      <c r="K18" s="78">
        <v>0</v>
      </c>
      <c r="L18" s="79"/>
      <c r="M18" s="117" t="s">
        <v>256</v>
      </c>
      <c r="N18" s="118"/>
    </row>
    <row r="19" ht="39.75" customHeight="1" spans="1:14">
      <c r="A19" s="35"/>
      <c r="B19" s="116"/>
      <c r="C19" s="116"/>
      <c r="D19" s="254" t="s">
        <v>162</v>
      </c>
      <c r="E19" s="255"/>
      <c r="F19" s="256"/>
      <c r="G19" s="48" t="s">
        <v>261</v>
      </c>
      <c r="H19" s="48" t="s">
        <v>262</v>
      </c>
      <c r="I19" s="78">
        <v>2</v>
      </c>
      <c r="J19" s="79"/>
      <c r="K19" s="78">
        <v>1</v>
      </c>
      <c r="L19" s="79"/>
      <c r="M19" s="117" t="s">
        <v>263</v>
      </c>
      <c r="N19" s="118"/>
    </row>
    <row r="20" ht="33" customHeight="1" spans="1:14">
      <c r="A20" s="35"/>
      <c r="B20" s="116"/>
      <c r="C20" s="116"/>
      <c r="D20" s="254" t="s">
        <v>264</v>
      </c>
      <c r="E20" s="255"/>
      <c r="F20" s="256"/>
      <c r="G20" s="48" t="s">
        <v>265</v>
      </c>
      <c r="H20" s="48" t="s">
        <v>266</v>
      </c>
      <c r="I20" s="78">
        <v>2</v>
      </c>
      <c r="J20" s="79"/>
      <c r="K20" s="48">
        <v>1</v>
      </c>
      <c r="L20" s="48"/>
      <c r="M20" s="117" t="s">
        <v>267</v>
      </c>
      <c r="N20" s="118"/>
    </row>
    <row r="21" ht="27.75" customHeight="1" spans="1:14">
      <c r="A21" s="35"/>
      <c r="B21" s="116"/>
      <c r="C21" s="40"/>
      <c r="D21" s="254" t="s">
        <v>268</v>
      </c>
      <c r="E21" s="255"/>
      <c r="F21" s="256"/>
      <c r="G21" s="48" t="s">
        <v>269</v>
      </c>
      <c r="H21" s="48" t="s">
        <v>270</v>
      </c>
      <c r="I21" s="78">
        <v>2</v>
      </c>
      <c r="J21" s="79"/>
      <c r="K21" s="48">
        <v>1</v>
      </c>
      <c r="L21" s="48"/>
      <c r="M21" s="117" t="s">
        <v>271</v>
      </c>
      <c r="N21" s="118"/>
    </row>
    <row r="22" ht="15" customHeight="1" spans="1:14">
      <c r="A22" s="35"/>
      <c r="B22" s="116"/>
      <c r="C22" s="11" t="s">
        <v>272</v>
      </c>
      <c r="D22" s="63" t="s">
        <v>273</v>
      </c>
      <c r="E22" s="63"/>
      <c r="F22" s="63"/>
      <c r="G22" s="49">
        <v>1</v>
      </c>
      <c r="H22" s="49">
        <v>1</v>
      </c>
      <c r="I22" s="78">
        <v>5</v>
      </c>
      <c r="J22" s="79"/>
      <c r="K22" s="48">
        <v>5</v>
      </c>
      <c r="L22" s="48"/>
      <c r="M22" s="48"/>
      <c r="N22" s="48"/>
    </row>
    <row r="23" ht="15" customHeight="1" spans="1:14">
      <c r="A23" s="35"/>
      <c r="B23" s="116"/>
      <c r="C23" s="11"/>
      <c r="D23" s="63" t="s">
        <v>274</v>
      </c>
      <c r="E23" s="63"/>
      <c r="F23" s="63"/>
      <c r="G23" s="49">
        <v>0.95</v>
      </c>
      <c r="H23" s="49" t="s">
        <v>13</v>
      </c>
      <c r="I23" s="78">
        <v>3</v>
      </c>
      <c r="J23" s="79"/>
      <c r="K23" s="48">
        <v>3</v>
      </c>
      <c r="L23" s="48"/>
      <c r="M23" s="80"/>
      <c r="N23" s="80"/>
    </row>
    <row r="24" ht="15" customHeight="1" spans="1:14">
      <c r="A24" s="35"/>
      <c r="B24" s="116"/>
      <c r="C24" s="11"/>
      <c r="D24" s="63" t="s">
        <v>275</v>
      </c>
      <c r="E24" s="63"/>
      <c r="F24" s="63"/>
      <c r="G24" s="49">
        <v>0.9</v>
      </c>
      <c r="H24" s="49" t="s">
        <v>13</v>
      </c>
      <c r="I24" s="78">
        <v>2</v>
      </c>
      <c r="J24" s="79"/>
      <c r="K24" s="48">
        <v>2</v>
      </c>
      <c r="L24" s="48"/>
      <c r="M24" s="80"/>
      <c r="N24" s="80"/>
    </row>
    <row r="25" ht="38.25" customHeight="1" spans="1:14">
      <c r="A25" s="35"/>
      <c r="B25" s="116"/>
      <c r="C25" s="11" t="s">
        <v>276</v>
      </c>
      <c r="D25" s="63" t="s">
        <v>172</v>
      </c>
      <c r="E25" s="63"/>
      <c r="F25" s="63"/>
      <c r="G25" s="48" t="s">
        <v>61</v>
      </c>
      <c r="H25" s="48" t="s">
        <v>61</v>
      </c>
      <c r="I25" s="78">
        <v>5</v>
      </c>
      <c r="J25" s="79"/>
      <c r="K25" s="48">
        <v>3</v>
      </c>
      <c r="L25" s="48"/>
      <c r="M25" s="80" t="s">
        <v>277</v>
      </c>
      <c r="N25" s="80"/>
    </row>
    <row r="26" ht="29.25" customHeight="1" spans="1:14">
      <c r="A26" s="35"/>
      <c r="B26" s="116"/>
      <c r="C26" s="11"/>
      <c r="D26" s="63" t="s">
        <v>173</v>
      </c>
      <c r="E26" s="63"/>
      <c r="F26" s="63"/>
      <c r="G26" s="48" t="s">
        <v>61</v>
      </c>
      <c r="H26" s="48" t="s">
        <v>61</v>
      </c>
      <c r="I26" s="78">
        <v>5</v>
      </c>
      <c r="J26" s="79"/>
      <c r="K26" s="48">
        <v>4</v>
      </c>
      <c r="L26" s="48"/>
      <c r="M26" s="48"/>
      <c r="N26" s="48"/>
    </row>
    <row r="27" ht="33" customHeight="1" spans="1:14">
      <c r="A27" s="35"/>
      <c r="B27" s="116"/>
      <c r="C27" s="11" t="s">
        <v>278</v>
      </c>
      <c r="D27" s="67" t="s">
        <v>279</v>
      </c>
      <c r="E27" s="68"/>
      <c r="F27" s="69"/>
      <c r="G27" s="48" t="s">
        <v>280</v>
      </c>
      <c r="H27" s="48" t="s">
        <v>280</v>
      </c>
      <c r="I27" s="78">
        <v>10</v>
      </c>
      <c r="J27" s="79"/>
      <c r="K27" s="78">
        <v>8</v>
      </c>
      <c r="L27" s="79"/>
      <c r="M27" s="11"/>
      <c r="N27" s="11"/>
    </row>
    <row r="28" ht="30.75" customHeight="1" spans="1:14">
      <c r="A28" s="35"/>
      <c r="B28" s="11" t="s">
        <v>187</v>
      </c>
      <c r="C28" s="11" t="s">
        <v>281</v>
      </c>
      <c r="D28" s="63" t="s">
        <v>282</v>
      </c>
      <c r="E28" s="63"/>
      <c r="F28" s="63"/>
      <c r="G28" s="49" t="s">
        <v>280</v>
      </c>
      <c r="H28" s="49" t="s">
        <v>280</v>
      </c>
      <c r="I28" s="78">
        <v>4</v>
      </c>
      <c r="J28" s="79"/>
      <c r="K28" s="48">
        <v>3</v>
      </c>
      <c r="L28" s="48"/>
      <c r="M28" s="11"/>
      <c r="N28" s="11"/>
    </row>
    <row r="29" ht="15" customHeight="1" spans="1:14">
      <c r="A29" s="35"/>
      <c r="B29" s="11"/>
      <c r="C29" s="11"/>
      <c r="D29" s="63" t="s">
        <v>283</v>
      </c>
      <c r="E29" s="63"/>
      <c r="F29" s="63"/>
      <c r="G29" s="49" t="s">
        <v>280</v>
      </c>
      <c r="H29" s="49" t="s">
        <v>280</v>
      </c>
      <c r="I29" s="78">
        <v>4</v>
      </c>
      <c r="J29" s="79"/>
      <c r="K29" s="78">
        <v>4</v>
      </c>
      <c r="L29" s="79"/>
      <c r="M29" s="11"/>
      <c r="N29" s="11"/>
    </row>
    <row r="30" ht="15" customHeight="1" spans="1:14">
      <c r="A30" s="35"/>
      <c r="B30" s="11"/>
      <c r="C30" s="11" t="s">
        <v>284</v>
      </c>
      <c r="D30" s="257" t="s">
        <v>285</v>
      </c>
      <c r="E30" s="257"/>
      <c r="F30" s="257"/>
      <c r="G30" s="48" t="s">
        <v>280</v>
      </c>
      <c r="H30" s="48" t="s">
        <v>280</v>
      </c>
      <c r="I30" s="11">
        <v>3</v>
      </c>
      <c r="J30" s="11"/>
      <c r="K30" s="11">
        <v>3</v>
      </c>
      <c r="L30" s="11"/>
      <c r="M30" s="11"/>
      <c r="N30" s="11"/>
    </row>
    <row r="31" ht="15" customHeight="1" spans="1:14">
      <c r="A31" s="35"/>
      <c r="B31" s="11"/>
      <c r="C31" s="11"/>
      <c r="D31" s="257" t="s">
        <v>286</v>
      </c>
      <c r="E31" s="257"/>
      <c r="F31" s="257"/>
      <c r="G31" s="48" t="s">
        <v>280</v>
      </c>
      <c r="H31" s="48" t="s">
        <v>280</v>
      </c>
      <c r="I31" s="11">
        <v>3</v>
      </c>
      <c r="J31" s="11"/>
      <c r="K31" s="11">
        <v>3</v>
      </c>
      <c r="L31" s="11"/>
      <c r="M31" s="11"/>
      <c r="N31" s="11"/>
    </row>
    <row r="32" ht="15" customHeight="1" spans="1:14">
      <c r="A32" s="35"/>
      <c r="B32" s="11"/>
      <c r="C32" s="11"/>
      <c r="D32" s="257" t="s">
        <v>287</v>
      </c>
      <c r="E32" s="257"/>
      <c r="F32" s="257"/>
      <c r="G32" s="48" t="s">
        <v>280</v>
      </c>
      <c r="H32" s="48" t="s">
        <v>280</v>
      </c>
      <c r="I32" s="11">
        <v>2</v>
      </c>
      <c r="J32" s="11"/>
      <c r="K32" s="11">
        <v>2</v>
      </c>
      <c r="L32" s="11"/>
      <c r="M32" s="11"/>
      <c r="N32" s="11"/>
    </row>
    <row r="33" ht="15" customHeight="1" spans="1:14">
      <c r="A33" s="35"/>
      <c r="B33" s="11"/>
      <c r="C33" s="11" t="s">
        <v>288</v>
      </c>
      <c r="D33" s="257" t="s">
        <v>195</v>
      </c>
      <c r="E33" s="257"/>
      <c r="F33" s="257"/>
      <c r="G33" s="48" t="s">
        <v>280</v>
      </c>
      <c r="H33" s="48" t="s">
        <v>280</v>
      </c>
      <c r="I33" s="11">
        <v>4</v>
      </c>
      <c r="J33" s="11"/>
      <c r="K33" s="11">
        <v>4</v>
      </c>
      <c r="L33" s="11"/>
      <c r="M33" s="11"/>
      <c r="N33" s="11"/>
    </row>
    <row r="34" ht="15" customHeight="1" spans="1:14">
      <c r="A34" s="35"/>
      <c r="B34" s="11"/>
      <c r="C34" s="11"/>
      <c r="D34" s="257" t="s">
        <v>289</v>
      </c>
      <c r="E34" s="257"/>
      <c r="F34" s="257"/>
      <c r="G34" s="48" t="s">
        <v>280</v>
      </c>
      <c r="H34" s="48" t="s">
        <v>280</v>
      </c>
      <c r="I34" s="11">
        <v>4</v>
      </c>
      <c r="J34" s="11"/>
      <c r="K34" s="11">
        <v>4</v>
      </c>
      <c r="L34" s="11"/>
      <c r="M34" s="11"/>
      <c r="N34" s="11"/>
    </row>
    <row r="35" ht="15" customHeight="1" spans="1:14">
      <c r="A35" s="35"/>
      <c r="B35" s="11"/>
      <c r="C35" s="11" t="s">
        <v>290</v>
      </c>
      <c r="D35" s="257" t="s">
        <v>291</v>
      </c>
      <c r="E35" s="257"/>
      <c r="F35" s="257"/>
      <c r="G35" s="48" t="s">
        <v>280</v>
      </c>
      <c r="H35" s="48" t="s">
        <v>280</v>
      </c>
      <c r="I35" s="11">
        <v>3</v>
      </c>
      <c r="J35" s="11"/>
      <c r="K35" s="11">
        <v>3</v>
      </c>
      <c r="L35" s="11"/>
      <c r="M35" s="11"/>
      <c r="N35" s="11"/>
    </row>
    <row r="36" ht="15" customHeight="1" spans="1:14">
      <c r="A36" s="35"/>
      <c r="B36" s="11"/>
      <c r="C36" s="11"/>
      <c r="D36" s="257" t="s">
        <v>292</v>
      </c>
      <c r="E36" s="257"/>
      <c r="F36" s="257"/>
      <c r="G36" s="48" t="s">
        <v>280</v>
      </c>
      <c r="H36" s="48" t="s">
        <v>280</v>
      </c>
      <c r="I36" s="11">
        <v>3</v>
      </c>
      <c r="J36" s="11"/>
      <c r="K36" s="11">
        <v>3</v>
      </c>
      <c r="L36" s="11"/>
      <c r="M36" s="11"/>
      <c r="N36" s="11"/>
    </row>
    <row r="37" ht="15" customHeight="1" spans="1:14">
      <c r="A37" s="35"/>
      <c r="B37" s="11" t="s">
        <v>293</v>
      </c>
      <c r="C37" s="11" t="s">
        <v>294</v>
      </c>
      <c r="D37" s="63" t="s">
        <v>295</v>
      </c>
      <c r="E37" s="63"/>
      <c r="F37" s="63"/>
      <c r="G37" s="48" t="s">
        <v>280</v>
      </c>
      <c r="H37" s="48" t="s">
        <v>280</v>
      </c>
      <c r="I37" s="78">
        <v>5</v>
      </c>
      <c r="J37" s="79"/>
      <c r="K37" s="78">
        <v>5</v>
      </c>
      <c r="L37" s="79"/>
      <c r="M37" s="11"/>
      <c r="N37" s="11"/>
    </row>
    <row r="38" ht="15" customHeight="1" spans="1:14">
      <c r="A38" s="35"/>
      <c r="B38" s="11"/>
      <c r="C38" s="11"/>
      <c r="D38" s="63" t="s">
        <v>203</v>
      </c>
      <c r="E38" s="63"/>
      <c r="F38" s="63"/>
      <c r="G38" s="49">
        <v>0.8</v>
      </c>
      <c r="H38" s="49">
        <v>0.8</v>
      </c>
      <c r="I38" s="78">
        <v>5</v>
      </c>
      <c r="J38" s="79"/>
      <c r="K38" s="48">
        <v>4</v>
      </c>
      <c r="L38" s="48"/>
      <c r="M38" s="11"/>
      <c r="N38" s="11"/>
    </row>
    <row r="39" ht="15" customHeight="1" spans="1:14">
      <c r="A39" s="41" t="s">
        <v>204</v>
      </c>
      <c r="B39" s="41"/>
      <c r="C39" s="41"/>
      <c r="D39" s="41"/>
      <c r="E39" s="41"/>
      <c r="F39" s="41"/>
      <c r="G39" s="41"/>
      <c r="H39" s="41"/>
      <c r="I39" s="41">
        <f>SUM(I13:I38,J6)</f>
        <v>100</v>
      </c>
      <c r="J39" s="41"/>
      <c r="K39" s="259">
        <f>SUM(K13:K38,N6)</f>
        <v>74.7261538461538</v>
      </c>
      <c r="L39" s="259"/>
      <c r="M39" s="54"/>
      <c r="N39" s="54"/>
    </row>
    <row r="40" spans="1:14">
      <c r="A40" s="50" t="s">
        <v>205</v>
      </c>
      <c r="B40" s="51" t="s">
        <v>296</v>
      </c>
      <c r="C40" s="52"/>
      <c r="D40" s="52"/>
      <c r="E40" s="52"/>
      <c r="F40" s="52"/>
      <c r="G40" s="52"/>
      <c r="H40" s="52"/>
      <c r="I40" s="52"/>
      <c r="J40" s="52"/>
      <c r="K40" s="52"/>
      <c r="L40" s="52"/>
      <c r="M40" s="52"/>
      <c r="N40" s="55"/>
    </row>
    <row r="41" spans="1:14">
      <c r="A41" s="20" t="s">
        <v>207</v>
      </c>
      <c r="B41" s="20"/>
      <c r="C41" s="20"/>
      <c r="D41" s="20"/>
      <c r="E41" s="20"/>
      <c r="F41" s="20"/>
      <c r="G41" s="20"/>
      <c r="H41" s="20"/>
      <c r="I41" s="20"/>
      <c r="J41" s="20"/>
      <c r="K41" s="20"/>
      <c r="L41" s="20"/>
      <c r="M41" s="20"/>
      <c r="N41" s="20"/>
    </row>
    <row r="42" ht="51.95" customHeight="1" spans="1:14">
      <c r="A42" s="20" t="s">
        <v>208</v>
      </c>
      <c r="B42" s="20"/>
      <c r="C42" s="20"/>
      <c r="D42" s="20"/>
      <c r="E42" s="20"/>
      <c r="F42" s="20"/>
      <c r="G42" s="20"/>
      <c r="H42" s="20"/>
      <c r="I42" s="20"/>
      <c r="J42" s="20"/>
      <c r="K42" s="20"/>
      <c r="L42" s="20"/>
      <c r="M42" s="20"/>
      <c r="N42" s="20"/>
    </row>
    <row r="43" ht="41.1" customHeight="1" spans="1:14">
      <c r="A43" s="20" t="s">
        <v>209</v>
      </c>
      <c r="B43" s="20"/>
      <c r="C43" s="20"/>
      <c r="D43" s="20"/>
      <c r="E43" s="20"/>
      <c r="F43" s="20"/>
      <c r="G43" s="20"/>
      <c r="H43" s="20"/>
      <c r="I43" s="20"/>
      <c r="J43" s="20"/>
      <c r="K43" s="20"/>
      <c r="L43" s="20"/>
      <c r="M43" s="20"/>
      <c r="N43" s="20"/>
    </row>
    <row r="44" ht="15.95" customHeight="1"/>
  </sheetData>
  <mergeCells count="168">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A39:H39"/>
    <mergeCell ref="I39:J39"/>
    <mergeCell ref="K39:L39"/>
    <mergeCell ref="M39:N39"/>
    <mergeCell ref="B40:N40"/>
    <mergeCell ref="A41:N41"/>
    <mergeCell ref="A42:N42"/>
    <mergeCell ref="A43:N43"/>
    <mergeCell ref="A10:A11"/>
    <mergeCell ref="A12:A38"/>
    <mergeCell ref="B13:B27"/>
    <mergeCell ref="B28:B36"/>
    <mergeCell ref="B37:B38"/>
    <mergeCell ref="C13:C21"/>
    <mergeCell ref="C22:C24"/>
    <mergeCell ref="C25:C26"/>
    <mergeCell ref="C28:C29"/>
    <mergeCell ref="C30:C32"/>
    <mergeCell ref="C33:C34"/>
    <mergeCell ref="C35:C36"/>
    <mergeCell ref="C37:C38"/>
    <mergeCell ref="E4:E5"/>
    <mergeCell ref="N4:N5"/>
    <mergeCell ref="A4:B9"/>
    <mergeCell ref="F4:G5"/>
    <mergeCell ref="H4:I5"/>
    <mergeCell ref="J4:K5"/>
    <mergeCell ref="L4:M5"/>
    <mergeCell ref="C4:D5"/>
  </mergeCells>
  <pageMargins left="0.7" right="0.7" top="0.75" bottom="0.75" header="0.3" footer="0.3"/>
  <pageSetup paperSize="9" scale="7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zoomScale="115" zoomScaleNormal="115" topLeftCell="A28" workbookViewId="0">
      <selection activeCell="A41" sqref="A41:N43"/>
    </sheetView>
  </sheetViews>
  <sheetFormatPr defaultColWidth="9" defaultRowHeight="13.5"/>
  <cols>
    <col min="1" max="1" width="5.25" customWidth="1"/>
    <col min="3" max="3" width="10.125" customWidth="1"/>
    <col min="5" max="5" width="13.5" customWidth="1"/>
    <col min="6" max="6" width="4.375" customWidth="1"/>
    <col min="7" max="8" width="10.125" customWidth="1"/>
    <col min="9" max="9" width="6.875" customWidth="1"/>
    <col min="10" max="10" width="9.875" customWidth="1"/>
    <col min="11" max="11" width="8.125" customWidth="1"/>
    <col min="12" max="12" width="1" hidden="1" customWidth="1"/>
    <col min="13" max="13" width="9.5" customWidth="1"/>
    <col min="14" max="14" width="39.25" customWidth="1"/>
  </cols>
  <sheetData>
    <row r="1" ht="42" customHeight="1" spans="1:14">
      <c r="A1" s="2" t="s">
        <v>297</v>
      </c>
      <c r="B1" s="2"/>
      <c r="C1" s="2"/>
      <c r="D1" s="2"/>
      <c r="E1" s="2"/>
      <c r="F1" s="2"/>
      <c r="G1" s="2"/>
      <c r="H1" s="2"/>
      <c r="I1" s="2"/>
      <c r="J1" s="2"/>
      <c r="K1" s="2"/>
      <c r="L1" s="2"/>
      <c r="M1" s="2"/>
      <c r="N1" s="2"/>
    </row>
    <row r="2" ht="15" customHeight="1" spans="1:14">
      <c r="A2" s="3" t="s">
        <v>112</v>
      </c>
      <c r="B2" s="3"/>
      <c r="C2" s="3" t="s">
        <v>298</v>
      </c>
      <c r="D2" s="3"/>
      <c r="E2" s="3"/>
      <c r="F2" s="3"/>
      <c r="G2" s="3"/>
      <c r="H2" s="3"/>
      <c r="I2" s="3"/>
      <c r="J2" s="3"/>
      <c r="K2" s="3"/>
      <c r="L2" s="3"/>
      <c r="M2" s="3"/>
      <c r="N2" s="3"/>
    </row>
    <row r="3" ht="24" customHeight="1" spans="1:14">
      <c r="A3" s="3" t="s">
        <v>113</v>
      </c>
      <c r="B3" s="3"/>
      <c r="C3" s="3" t="s">
        <v>126</v>
      </c>
      <c r="D3" s="3"/>
      <c r="E3" s="3"/>
      <c r="F3" s="3"/>
      <c r="G3" s="3"/>
      <c r="H3" s="3" t="s">
        <v>137</v>
      </c>
      <c r="I3" s="3"/>
      <c r="J3" s="3" t="s">
        <v>2</v>
      </c>
      <c r="K3" s="3"/>
      <c r="L3" s="3"/>
      <c r="M3" s="3"/>
      <c r="N3" s="3"/>
    </row>
    <row r="4" ht="15" customHeight="1" spans="1:14">
      <c r="A4" s="4" t="s">
        <v>114</v>
      </c>
      <c r="B4" s="4"/>
      <c r="C4" s="4"/>
      <c r="D4" s="4"/>
      <c r="E4" s="4" t="s">
        <v>138</v>
      </c>
      <c r="F4" s="4" t="s">
        <v>139</v>
      </c>
      <c r="G4" s="4"/>
      <c r="H4" s="4" t="s">
        <v>140</v>
      </c>
      <c r="I4" s="4"/>
      <c r="J4" s="4" t="s">
        <v>9</v>
      </c>
      <c r="K4" s="4"/>
      <c r="L4" s="4" t="s">
        <v>8</v>
      </c>
      <c r="M4" s="4"/>
      <c r="N4" s="4" t="s">
        <v>10</v>
      </c>
    </row>
    <row r="5" ht="15" customHeight="1" spans="1:14">
      <c r="A5" s="4"/>
      <c r="B5" s="4"/>
      <c r="C5" s="4" t="s">
        <v>141</v>
      </c>
      <c r="D5" s="4"/>
      <c r="E5" s="4"/>
      <c r="F5" s="4">
        <v>80</v>
      </c>
      <c r="G5" s="4"/>
      <c r="H5" s="3">
        <v>80</v>
      </c>
      <c r="I5" s="3"/>
      <c r="J5" s="4">
        <v>10</v>
      </c>
      <c r="K5" s="4"/>
      <c r="L5" s="21">
        <f>H5/F5</f>
        <v>1</v>
      </c>
      <c r="M5" s="4"/>
      <c r="N5" s="237">
        <v>10</v>
      </c>
    </row>
    <row r="6" ht="15" customHeight="1" spans="1:14">
      <c r="A6" s="4"/>
      <c r="B6" s="4"/>
      <c r="C6" s="4" t="s">
        <v>142</v>
      </c>
      <c r="D6" s="4"/>
      <c r="E6" s="4"/>
      <c r="F6" s="4">
        <v>80</v>
      </c>
      <c r="G6" s="4"/>
      <c r="H6" s="3">
        <v>80</v>
      </c>
      <c r="I6" s="3"/>
      <c r="J6" s="4">
        <v>10</v>
      </c>
      <c r="K6" s="4"/>
      <c r="L6" s="21">
        <f>H6/F6</f>
        <v>1</v>
      </c>
      <c r="M6" s="4"/>
      <c r="N6" s="4">
        <v>10</v>
      </c>
    </row>
    <row r="7" ht="15" customHeight="1" spans="1:14">
      <c r="A7" s="4"/>
      <c r="B7" s="4"/>
      <c r="C7" s="4" t="s">
        <v>143</v>
      </c>
      <c r="D7" s="4"/>
      <c r="E7" s="4"/>
      <c r="F7" s="4"/>
      <c r="G7" s="4"/>
      <c r="H7" s="4"/>
      <c r="I7" s="4"/>
      <c r="J7" s="4" t="s">
        <v>144</v>
      </c>
      <c r="K7" s="4"/>
      <c r="L7" s="4"/>
      <c r="M7" s="4"/>
      <c r="N7" s="4" t="s">
        <v>144</v>
      </c>
    </row>
    <row r="8" ht="15" customHeight="1" spans="1:14">
      <c r="A8" s="4"/>
      <c r="B8" s="4"/>
      <c r="C8" s="4" t="s">
        <v>145</v>
      </c>
      <c r="D8" s="4"/>
      <c r="E8" s="4"/>
      <c r="F8" s="4"/>
      <c r="G8" s="4"/>
      <c r="H8" s="4"/>
      <c r="I8" s="4"/>
      <c r="J8" s="4" t="s">
        <v>144</v>
      </c>
      <c r="K8" s="4"/>
      <c r="L8" s="4"/>
      <c r="M8" s="4"/>
      <c r="N8" s="4" t="s">
        <v>144</v>
      </c>
    </row>
    <row r="9" ht="15" customHeight="1" spans="1:14">
      <c r="A9" s="4" t="s">
        <v>146</v>
      </c>
      <c r="B9" s="4" t="s">
        <v>16</v>
      </c>
      <c r="C9" s="4"/>
      <c r="D9" s="4"/>
      <c r="E9" s="4"/>
      <c r="F9" s="4"/>
      <c r="G9" s="4"/>
      <c r="H9" s="4" t="s">
        <v>147</v>
      </c>
      <c r="I9" s="4"/>
      <c r="J9" s="4"/>
      <c r="K9" s="4"/>
      <c r="L9" s="4"/>
      <c r="M9" s="4"/>
      <c r="N9" s="4"/>
    </row>
    <row r="10" ht="146.1" customHeight="1" spans="1:14">
      <c r="A10" s="4"/>
      <c r="B10" s="5" t="s">
        <v>299</v>
      </c>
      <c r="C10" s="6"/>
      <c r="D10" s="6"/>
      <c r="E10" s="6"/>
      <c r="F10" s="6"/>
      <c r="G10" s="7"/>
      <c r="H10" s="8" t="s">
        <v>300</v>
      </c>
      <c r="I10" s="23"/>
      <c r="J10" s="23"/>
      <c r="K10" s="23"/>
      <c r="L10" s="23"/>
      <c r="M10" s="23"/>
      <c r="N10" s="24"/>
    </row>
    <row r="11" ht="18.95" customHeight="1" spans="1:14">
      <c r="A11" s="9" t="s">
        <v>150</v>
      </c>
      <c r="B11" s="10" t="s">
        <v>28</v>
      </c>
      <c r="C11" s="10" t="s">
        <v>29</v>
      </c>
      <c r="D11" s="10" t="s">
        <v>30</v>
      </c>
      <c r="E11" s="10"/>
      <c r="F11" s="10"/>
      <c r="G11" s="10" t="s">
        <v>31</v>
      </c>
      <c r="H11" s="10" t="s">
        <v>32</v>
      </c>
      <c r="I11" s="10" t="s">
        <v>9</v>
      </c>
      <c r="J11" s="10"/>
      <c r="K11" s="10" t="s">
        <v>10</v>
      </c>
      <c r="L11" s="10"/>
      <c r="M11" s="10" t="s">
        <v>151</v>
      </c>
      <c r="N11" s="10"/>
    </row>
    <row r="12" ht="18.95" customHeight="1" spans="1:14">
      <c r="A12" s="9"/>
      <c r="B12" s="205" t="s">
        <v>152</v>
      </c>
      <c r="C12" s="10" t="s">
        <v>301</v>
      </c>
      <c r="D12" s="206" t="s">
        <v>154</v>
      </c>
      <c r="E12" s="206"/>
      <c r="F12" s="206"/>
      <c r="G12" s="10" t="s">
        <v>155</v>
      </c>
      <c r="H12" s="10" t="s">
        <v>155</v>
      </c>
      <c r="I12" s="10">
        <v>4</v>
      </c>
      <c r="J12" s="10"/>
      <c r="K12" s="10">
        <v>4</v>
      </c>
      <c r="L12" s="10"/>
      <c r="M12" s="10"/>
      <c r="N12" s="10"/>
    </row>
    <row r="13" ht="18.95" customHeight="1" spans="1:14">
      <c r="A13" s="9"/>
      <c r="B13" s="207"/>
      <c r="C13" s="10"/>
      <c r="D13" s="206" t="s">
        <v>302</v>
      </c>
      <c r="E13" s="206"/>
      <c r="F13" s="206"/>
      <c r="G13" s="10" t="s">
        <v>303</v>
      </c>
      <c r="H13" s="10" t="s">
        <v>303</v>
      </c>
      <c r="I13" s="10">
        <v>4</v>
      </c>
      <c r="J13" s="10"/>
      <c r="K13" s="10">
        <v>4</v>
      </c>
      <c r="L13" s="10"/>
      <c r="M13" s="10"/>
      <c r="N13" s="10"/>
    </row>
    <row r="14" ht="18.95" customHeight="1" spans="1:14">
      <c r="A14" s="9"/>
      <c r="B14" s="207"/>
      <c r="C14" s="10"/>
      <c r="D14" s="206" t="s">
        <v>304</v>
      </c>
      <c r="E14" s="206"/>
      <c r="F14" s="206"/>
      <c r="G14" s="10" t="s">
        <v>305</v>
      </c>
      <c r="H14" s="10" t="s">
        <v>305</v>
      </c>
      <c r="I14" s="10">
        <v>2</v>
      </c>
      <c r="J14" s="10"/>
      <c r="K14" s="10">
        <v>2</v>
      </c>
      <c r="L14" s="10"/>
      <c r="M14" s="10"/>
      <c r="N14" s="10"/>
    </row>
    <row r="15" ht="18.95" customHeight="1" spans="1:14">
      <c r="A15" s="9"/>
      <c r="B15" s="207"/>
      <c r="C15" s="10"/>
      <c r="D15" s="206" t="s">
        <v>306</v>
      </c>
      <c r="E15" s="206"/>
      <c r="F15" s="206"/>
      <c r="G15" s="10" t="s">
        <v>303</v>
      </c>
      <c r="H15" s="10" t="s">
        <v>303</v>
      </c>
      <c r="I15" s="10">
        <v>4</v>
      </c>
      <c r="J15" s="10"/>
      <c r="K15" s="10">
        <v>4</v>
      </c>
      <c r="L15" s="10"/>
      <c r="M15" s="10"/>
      <c r="N15" s="10"/>
    </row>
    <row r="16" ht="24.95" customHeight="1" spans="1:14">
      <c r="A16" s="9"/>
      <c r="B16" s="207"/>
      <c r="C16" s="10"/>
      <c r="D16" s="206" t="s">
        <v>307</v>
      </c>
      <c r="E16" s="206"/>
      <c r="F16" s="206"/>
      <c r="G16" s="10" t="s">
        <v>305</v>
      </c>
      <c r="H16" s="10" t="s">
        <v>305</v>
      </c>
      <c r="I16" s="10">
        <v>2</v>
      </c>
      <c r="J16" s="10"/>
      <c r="K16" s="10">
        <v>2</v>
      </c>
      <c r="L16" s="10"/>
      <c r="M16" s="10"/>
      <c r="N16" s="10"/>
    </row>
    <row r="17" spans="1:14">
      <c r="A17" s="9"/>
      <c r="B17" s="207"/>
      <c r="C17" s="10"/>
      <c r="D17" s="206" t="s">
        <v>308</v>
      </c>
      <c r="E17" s="206"/>
      <c r="F17" s="206"/>
      <c r="G17" s="10" t="s">
        <v>309</v>
      </c>
      <c r="H17" s="10" t="s">
        <v>310</v>
      </c>
      <c r="I17" s="238">
        <v>2</v>
      </c>
      <c r="J17" s="239"/>
      <c r="K17" s="238">
        <v>2</v>
      </c>
      <c r="L17" s="239"/>
      <c r="M17" s="10"/>
      <c r="N17" s="10"/>
    </row>
    <row r="18" spans="1:14">
      <c r="A18" s="9"/>
      <c r="B18" s="207"/>
      <c r="C18" s="10"/>
      <c r="D18" s="206" t="s">
        <v>311</v>
      </c>
      <c r="E18" s="206"/>
      <c r="F18" s="206"/>
      <c r="G18" s="10" t="s">
        <v>312</v>
      </c>
      <c r="H18" s="10" t="s">
        <v>312</v>
      </c>
      <c r="I18" s="238">
        <v>2</v>
      </c>
      <c r="J18" s="239"/>
      <c r="K18" s="238">
        <v>2</v>
      </c>
      <c r="L18" s="239"/>
      <c r="M18" s="10"/>
      <c r="N18" s="10"/>
    </row>
    <row r="19" spans="1:14">
      <c r="A19" s="9"/>
      <c r="B19" s="207"/>
      <c r="C19" s="10"/>
      <c r="D19" s="208" t="s">
        <v>313</v>
      </c>
      <c r="E19" s="209"/>
      <c r="F19" s="210"/>
      <c r="G19" s="10" t="s">
        <v>314</v>
      </c>
      <c r="H19" s="10" t="s">
        <v>314</v>
      </c>
      <c r="I19" s="238">
        <v>2</v>
      </c>
      <c r="J19" s="239"/>
      <c r="K19" s="238">
        <v>2</v>
      </c>
      <c r="L19" s="239"/>
      <c r="M19" s="238"/>
      <c r="N19" s="239"/>
    </row>
    <row r="20" ht="14.1" customHeight="1" spans="1:14">
      <c r="A20" s="9"/>
      <c r="B20" s="207"/>
      <c r="C20" s="10"/>
      <c r="D20" s="208" t="s">
        <v>315</v>
      </c>
      <c r="E20" s="209"/>
      <c r="F20" s="210"/>
      <c r="G20" s="10" t="s">
        <v>316</v>
      </c>
      <c r="H20" s="10" t="s">
        <v>317</v>
      </c>
      <c r="I20" s="238">
        <v>2</v>
      </c>
      <c r="J20" s="239"/>
      <c r="K20" s="238">
        <v>2</v>
      </c>
      <c r="L20" s="239"/>
      <c r="M20" s="238"/>
      <c r="N20" s="239"/>
    </row>
    <row r="21" spans="1:14">
      <c r="A21" s="9"/>
      <c r="B21" s="207"/>
      <c r="C21" s="10"/>
      <c r="D21" s="208" t="s">
        <v>318</v>
      </c>
      <c r="E21" s="209"/>
      <c r="F21" s="210"/>
      <c r="G21" s="10" t="s">
        <v>319</v>
      </c>
      <c r="H21" s="10" t="s">
        <v>320</v>
      </c>
      <c r="I21" s="238">
        <v>2</v>
      </c>
      <c r="J21" s="239"/>
      <c r="K21" s="238">
        <v>2</v>
      </c>
      <c r="L21" s="239"/>
      <c r="M21" s="238"/>
      <c r="N21" s="239"/>
    </row>
    <row r="22" spans="1:14">
      <c r="A22" s="9"/>
      <c r="B22" s="207"/>
      <c r="C22" s="10"/>
      <c r="D22" s="208" t="s">
        <v>321</v>
      </c>
      <c r="E22" s="209"/>
      <c r="F22" s="210"/>
      <c r="G22" s="10" t="s">
        <v>322</v>
      </c>
      <c r="H22" s="10" t="s">
        <v>322</v>
      </c>
      <c r="I22" s="238">
        <v>1</v>
      </c>
      <c r="J22" s="239"/>
      <c r="K22" s="238">
        <v>1</v>
      </c>
      <c r="L22" s="239"/>
      <c r="M22" s="238"/>
      <c r="N22" s="239"/>
    </row>
    <row r="23" spans="1:14">
      <c r="A23" s="9"/>
      <c r="B23" s="207"/>
      <c r="C23" s="10"/>
      <c r="D23" s="206" t="s">
        <v>323</v>
      </c>
      <c r="E23" s="206"/>
      <c r="F23" s="206"/>
      <c r="G23" s="10" t="s">
        <v>324</v>
      </c>
      <c r="H23" s="10" t="s">
        <v>324</v>
      </c>
      <c r="I23" s="238">
        <v>1</v>
      </c>
      <c r="J23" s="239"/>
      <c r="K23" s="238">
        <v>1</v>
      </c>
      <c r="L23" s="239"/>
      <c r="M23" s="238"/>
      <c r="N23" s="239"/>
    </row>
    <row r="24" spans="1:14">
      <c r="A24" s="9"/>
      <c r="B24" s="207"/>
      <c r="C24" s="10"/>
      <c r="D24" s="208" t="s">
        <v>325</v>
      </c>
      <c r="E24" s="209"/>
      <c r="F24" s="210"/>
      <c r="G24" s="10" t="s">
        <v>324</v>
      </c>
      <c r="H24" s="10" t="s">
        <v>324</v>
      </c>
      <c r="I24" s="238">
        <v>1</v>
      </c>
      <c r="J24" s="239"/>
      <c r="K24" s="238">
        <v>1</v>
      </c>
      <c r="L24" s="239"/>
      <c r="M24" s="238"/>
      <c r="N24" s="239"/>
    </row>
    <row r="25" ht="15" customHeight="1" spans="1:14">
      <c r="A25" s="9"/>
      <c r="B25" s="207"/>
      <c r="C25" s="10"/>
      <c r="D25" s="208" t="s">
        <v>326</v>
      </c>
      <c r="E25" s="209"/>
      <c r="F25" s="210"/>
      <c r="G25" s="10" t="s">
        <v>227</v>
      </c>
      <c r="H25" s="10" t="s">
        <v>227</v>
      </c>
      <c r="I25" s="10">
        <v>1</v>
      </c>
      <c r="J25" s="10"/>
      <c r="K25" s="10">
        <v>1</v>
      </c>
      <c r="L25" s="10"/>
      <c r="M25" s="10"/>
      <c r="N25" s="10"/>
    </row>
    <row r="26" ht="36" customHeight="1" spans="1:14">
      <c r="A26" s="9"/>
      <c r="B26" s="207"/>
      <c r="C26" s="205" t="s">
        <v>168</v>
      </c>
      <c r="D26" s="208" t="s">
        <v>327</v>
      </c>
      <c r="E26" s="209"/>
      <c r="F26" s="210"/>
      <c r="G26" s="10" t="s">
        <v>328</v>
      </c>
      <c r="H26" s="10" t="s">
        <v>329</v>
      </c>
      <c r="I26" s="238">
        <v>5</v>
      </c>
      <c r="J26" s="239"/>
      <c r="K26" s="10">
        <v>0</v>
      </c>
      <c r="L26" s="10"/>
      <c r="M26" s="238" t="s">
        <v>330</v>
      </c>
      <c r="N26" s="239"/>
    </row>
    <row r="27" spans="1:14">
      <c r="A27" s="9"/>
      <c r="B27" s="207"/>
      <c r="C27" s="211"/>
      <c r="D27" s="206" t="s">
        <v>331</v>
      </c>
      <c r="E27" s="206"/>
      <c r="F27" s="206"/>
      <c r="G27" s="212" t="s">
        <v>332</v>
      </c>
      <c r="H27" s="212" t="s">
        <v>333</v>
      </c>
      <c r="I27" s="10">
        <v>5</v>
      </c>
      <c r="J27" s="10"/>
      <c r="K27" s="10">
        <v>5</v>
      </c>
      <c r="L27" s="10"/>
      <c r="M27" s="10"/>
      <c r="N27" s="10"/>
    </row>
    <row r="28" ht="14.1" customHeight="1" spans="1:14">
      <c r="A28" s="9"/>
      <c r="B28" s="207"/>
      <c r="C28" s="10" t="s">
        <v>171</v>
      </c>
      <c r="D28" s="5" t="s">
        <v>334</v>
      </c>
      <c r="E28" s="6"/>
      <c r="F28" s="7"/>
      <c r="G28" s="213">
        <v>1</v>
      </c>
      <c r="H28" s="213">
        <v>1</v>
      </c>
      <c r="I28" s="240">
        <v>5</v>
      </c>
      <c r="J28" s="241"/>
      <c r="K28" s="240">
        <v>5</v>
      </c>
      <c r="L28" s="241"/>
      <c r="M28" s="242"/>
      <c r="N28" s="242"/>
    </row>
    <row r="29" ht="15" customHeight="1" spans="1:14">
      <c r="A29" s="9"/>
      <c r="B29" s="207"/>
      <c r="C29" s="10"/>
      <c r="D29" s="214"/>
      <c r="E29" s="215"/>
      <c r="F29" s="216"/>
      <c r="G29" s="211"/>
      <c r="H29" s="211"/>
      <c r="I29" s="243"/>
      <c r="J29" s="244"/>
      <c r="K29" s="243"/>
      <c r="L29" s="244"/>
      <c r="M29" s="10"/>
      <c r="N29" s="10"/>
    </row>
    <row r="30" ht="22.5" spans="1:14">
      <c r="A30" s="9"/>
      <c r="B30" s="207"/>
      <c r="C30" s="217" t="s">
        <v>174</v>
      </c>
      <c r="D30" s="208" t="s">
        <v>335</v>
      </c>
      <c r="E30" s="209"/>
      <c r="F30" s="210"/>
      <c r="G30" s="10" t="s">
        <v>336</v>
      </c>
      <c r="H30" s="49">
        <v>1</v>
      </c>
      <c r="I30" s="78">
        <v>5</v>
      </c>
      <c r="J30" s="79"/>
      <c r="K30" s="78">
        <v>5</v>
      </c>
      <c r="L30" s="239"/>
      <c r="M30" s="238"/>
      <c r="N30" s="239"/>
    </row>
    <row r="31" spans="1:14">
      <c r="A31" s="9"/>
      <c r="B31" s="10" t="s">
        <v>187</v>
      </c>
      <c r="C31" s="205" t="s">
        <v>337</v>
      </c>
      <c r="D31" s="218" t="s">
        <v>338</v>
      </c>
      <c r="E31" s="219"/>
      <c r="F31" s="220"/>
      <c r="G31" s="213" t="s">
        <v>339</v>
      </c>
      <c r="H31" s="213">
        <v>1</v>
      </c>
      <c r="I31" s="240">
        <v>10</v>
      </c>
      <c r="J31" s="241"/>
      <c r="K31" s="240">
        <v>10</v>
      </c>
      <c r="L31" s="241"/>
      <c r="M31" s="240"/>
      <c r="N31" s="241"/>
    </row>
    <row r="32" ht="15.75" customHeight="1" spans="1:14">
      <c r="A32" s="9"/>
      <c r="B32" s="10"/>
      <c r="C32" s="207"/>
      <c r="D32" s="221"/>
      <c r="E32" s="222"/>
      <c r="F32" s="223"/>
      <c r="G32" s="224"/>
      <c r="H32" s="224"/>
      <c r="I32" s="245"/>
      <c r="J32" s="246"/>
      <c r="K32" s="245"/>
      <c r="L32" s="246"/>
      <c r="M32" s="245"/>
      <c r="N32" s="246"/>
    </row>
    <row r="33" spans="1:14">
      <c r="A33" s="9"/>
      <c r="B33" s="10"/>
      <c r="C33" s="211"/>
      <c r="D33" s="225"/>
      <c r="E33" s="226"/>
      <c r="F33" s="227"/>
      <c r="G33" s="228"/>
      <c r="H33" s="228"/>
      <c r="I33" s="243"/>
      <c r="J33" s="244"/>
      <c r="K33" s="243"/>
      <c r="L33" s="244"/>
      <c r="M33" s="243"/>
      <c r="N33" s="244"/>
    </row>
    <row r="34" ht="22.5" spans="1:14">
      <c r="A34" s="9"/>
      <c r="B34" s="10"/>
      <c r="C34" s="10" t="s">
        <v>340</v>
      </c>
      <c r="D34" s="206" t="s">
        <v>341</v>
      </c>
      <c r="E34" s="206"/>
      <c r="F34" s="206"/>
      <c r="G34" s="212" t="s">
        <v>342</v>
      </c>
      <c r="H34" s="212" t="s">
        <v>342</v>
      </c>
      <c r="I34" s="10">
        <v>5</v>
      </c>
      <c r="J34" s="10"/>
      <c r="K34" s="10">
        <v>5</v>
      </c>
      <c r="L34" s="10"/>
      <c r="M34" s="10"/>
      <c r="N34" s="10"/>
    </row>
    <row r="35" ht="14.1" customHeight="1" spans="1:14">
      <c r="A35" s="9"/>
      <c r="B35" s="10"/>
      <c r="C35" s="217" t="s">
        <v>343</v>
      </c>
      <c r="D35" s="229" t="s">
        <v>344</v>
      </c>
      <c r="E35" s="230"/>
      <c r="F35" s="231"/>
      <c r="G35" s="217" t="s">
        <v>342</v>
      </c>
      <c r="H35" s="217" t="s">
        <v>342</v>
      </c>
      <c r="I35" s="240">
        <v>15</v>
      </c>
      <c r="J35" s="241"/>
      <c r="K35" s="205">
        <v>15</v>
      </c>
      <c r="L35" s="247"/>
      <c r="M35" s="248"/>
      <c r="N35" s="249"/>
    </row>
    <row r="36" ht="21.95" customHeight="1" spans="1:14">
      <c r="A36" s="9"/>
      <c r="B36" s="10"/>
      <c r="C36" s="232"/>
      <c r="D36" s="233"/>
      <c r="E36" s="234"/>
      <c r="F36" s="235"/>
      <c r="G36" s="232" t="s">
        <v>47</v>
      </c>
      <c r="H36" s="232" t="s">
        <v>47</v>
      </c>
      <c r="I36" s="243"/>
      <c r="J36" s="244"/>
      <c r="K36" s="211"/>
      <c r="L36" s="247"/>
      <c r="M36" s="250"/>
      <c r="N36" s="251"/>
    </row>
    <row r="37" ht="15" customHeight="1" spans="1:14">
      <c r="A37" s="9"/>
      <c r="B37" s="10" t="s">
        <v>200</v>
      </c>
      <c r="C37" s="10" t="s">
        <v>201</v>
      </c>
      <c r="D37" s="218" t="s">
        <v>345</v>
      </c>
      <c r="E37" s="219"/>
      <c r="F37" s="220"/>
      <c r="G37" s="217" t="s">
        <v>346</v>
      </c>
      <c r="H37" s="236">
        <v>0.9</v>
      </c>
      <c r="I37" s="240">
        <v>10</v>
      </c>
      <c r="J37" s="241"/>
      <c r="K37" s="240">
        <v>9</v>
      </c>
      <c r="L37" s="241"/>
      <c r="M37" s="240"/>
      <c r="N37" s="241"/>
    </row>
    <row r="38" ht="33" customHeight="1" spans="1:14">
      <c r="A38" s="9"/>
      <c r="B38" s="10"/>
      <c r="C38" s="10"/>
      <c r="D38" s="225"/>
      <c r="E38" s="226"/>
      <c r="F38" s="227"/>
      <c r="G38" s="232" t="s">
        <v>47</v>
      </c>
      <c r="H38" s="232" t="s">
        <v>47</v>
      </c>
      <c r="I38" s="243"/>
      <c r="J38" s="244"/>
      <c r="K38" s="243"/>
      <c r="L38" s="244"/>
      <c r="M38" s="243"/>
      <c r="N38" s="244"/>
    </row>
    <row r="39" ht="15" customHeight="1" spans="1:14">
      <c r="A39" s="73" t="s">
        <v>204</v>
      </c>
      <c r="B39" s="73"/>
      <c r="C39" s="73"/>
      <c r="D39" s="73"/>
      <c r="E39" s="73"/>
      <c r="F39" s="73"/>
      <c r="G39" s="73"/>
      <c r="H39" s="73"/>
      <c r="I39" s="73">
        <f>SUM(I12:J38,J5)</f>
        <v>100</v>
      </c>
      <c r="J39" s="73"/>
      <c r="K39" s="73">
        <f>SUM(K12:L38,N5)</f>
        <v>94</v>
      </c>
      <c r="L39" s="73"/>
      <c r="M39" s="82"/>
      <c r="N39" s="82"/>
    </row>
    <row r="40" spans="1:14">
      <c r="A40" s="17" t="s">
        <v>205</v>
      </c>
      <c r="B40" s="18" t="s">
        <v>206</v>
      </c>
      <c r="C40" s="19"/>
      <c r="D40" s="19"/>
      <c r="E40" s="19"/>
      <c r="F40" s="19"/>
      <c r="G40" s="19"/>
      <c r="H40" s="19"/>
      <c r="I40" s="19"/>
      <c r="J40" s="19"/>
      <c r="K40" s="19"/>
      <c r="L40" s="19"/>
      <c r="M40" s="19"/>
      <c r="N40" s="28"/>
    </row>
    <row r="41" spans="1:14">
      <c r="A41" s="20" t="s">
        <v>207</v>
      </c>
      <c r="B41" s="20"/>
      <c r="C41" s="20"/>
      <c r="D41" s="20"/>
      <c r="E41" s="20"/>
      <c r="F41" s="20"/>
      <c r="G41" s="20"/>
      <c r="H41" s="20"/>
      <c r="I41" s="20"/>
      <c r="J41" s="20"/>
      <c r="K41" s="20"/>
      <c r="L41" s="20"/>
      <c r="M41" s="20"/>
      <c r="N41" s="20"/>
    </row>
    <row r="42" ht="42.95" customHeight="1" spans="1:14">
      <c r="A42" s="20" t="s">
        <v>208</v>
      </c>
      <c r="B42" s="20"/>
      <c r="C42" s="20"/>
      <c r="D42" s="20"/>
      <c r="E42" s="20"/>
      <c r="F42" s="20"/>
      <c r="G42" s="20"/>
      <c r="H42" s="20"/>
      <c r="I42" s="20"/>
      <c r="J42" s="20"/>
      <c r="K42" s="20"/>
      <c r="L42" s="20"/>
      <c r="M42" s="20"/>
      <c r="N42" s="20"/>
    </row>
    <row r="43" ht="41.1" customHeight="1" spans="1:14">
      <c r="A43" s="20" t="s">
        <v>209</v>
      </c>
      <c r="B43" s="20"/>
      <c r="C43" s="20"/>
      <c r="D43" s="20"/>
      <c r="E43" s="20"/>
      <c r="F43" s="20"/>
      <c r="G43" s="20"/>
      <c r="H43" s="20"/>
      <c r="I43" s="20"/>
      <c r="J43" s="20"/>
      <c r="K43" s="20"/>
      <c r="L43" s="20"/>
      <c r="M43" s="20"/>
      <c r="N43" s="20"/>
    </row>
    <row r="44" ht="15.95" customHeight="1"/>
  </sheetData>
  <mergeCells count="153">
    <mergeCell ref="A1:N1"/>
    <mergeCell ref="A2:B2"/>
    <mergeCell ref="C2:N2"/>
    <mergeCell ref="A3:B3"/>
    <mergeCell ref="C3:G3"/>
    <mergeCell ref="H3:I3"/>
    <mergeCell ref="J3:N3"/>
    <mergeCell ref="C4:D4"/>
    <mergeCell ref="F4:G4"/>
    <mergeCell ref="H4:I4"/>
    <mergeCell ref="J4:K4"/>
    <mergeCell ref="L4:M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G9"/>
    <mergeCell ref="H9:N9"/>
    <mergeCell ref="B10:G10"/>
    <mergeCell ref="H10:N10"/>
    <mergeCell ref="D11:F11"/>
    <mergeCell ref="I11:J11"/>
    <mergeCell ref="K11:L11"/>
    <mergeCell ref="M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M26:N26"/>
    <mergeCell ref="D27:F27"/>
    <mergeCell ref="I27:J27"/>
    <mergeCell ref="K27:L27"/>
    <mergeCell ref="M27:N27"/>
    <mergeCell ref="M28:N28"/>
    <mergeCell ref="M29:N29"/>
    <mergeCell ref="D30:F30"/>
    <mergeCell ref="I30:J30"/>
    <mergeCell ref="D34:F34"/>
    <mergeCell ref="I34:J34"/>
    <mergeCell ref="K34:L34"/>
    <mergeCell ref="M34:N34"/>
    <mergeCell ref="A39:H39"/>
    <mergeCell ref="I39:J39"/>
    <mergeCell ref="K39:L39"/>
    <mergeCell ref="M39:N39"/>
    <mergeCell ref="B40:N40"/>
    <mergeCell ref="A41:N41"/>
    <mergeCell ref="A42:N42"/>
    <mergeCell ref="A43:N43"/>
    <mergeCell ref="A9:A10"/>
    <mergeCell ref="A11:A38"/>
    <mergeCell ref="B12:B30"/>
    <mergeCell ref="B31:B36"/>
    <mergeCell ref="B37:B38"/>
    <mergeCell ref="C12:C25"/>
    <mergeCell ref="C26:C27"/>
    <mergeCell ref="C28:C29"/>
    <mergeCell ref="C31:C33"/>
    <mergeCell ref="C35:C36"/>
    <mergeCell ref="C37:C38"/>
    <mergeCell ref="G28:G29"/>
    <mergeCell ref="G31:G33"/>
    <mergeCell ref="G35:G36"/>
    <mergeCell ref="G37:G38"/>
    <mergeCell ref="H28:H29"/>
    <mergeCell ref="H31:H33"/>
    <mergeCell ref="H35:H36"/>
    <mergeCell ref="H37:H38"/>
    <mergeCell ref="K35:K36"/>
    <mergeCell ref="D37:F38"/>
    <mergeCell ref="D31:F33"/>
    <mergeCell ref="I31:J33"/>
    <mergeCell ref="K31:L33"/>
    <mergeCell ref="M31:N33"/>
    <mergeCell ref="D28:F29"/>
    <mergeCell ref="I28:J29"/>
    <mergeCell ref="K28:L29"/>
    <mergeCell ref="D35:F36"/>
    <mergeCell ref="I35:J36"/>
    <mergeCell ref="I37:J38"/>
    <mergeCell ref="K37:L38"/>
    <mergeCell ref="M37:N38"/>
    <mergeCell ref="A4:B8"/>
  </mergeCells>
  <pageMargins left="0.7" right="0.7" top="0.75" bottom="0.75" header="0.3" footer="0.3"/>
  <pageSetup paperSize="9" scale="6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115" zoomScaleNormal="115" topLeftCell="A27" workbookViewId="0">
      <selection activeCell="C43" sqref="C43"/>
    </sheetView>
  </sheetViews>
  <sheetFormatPr defaultColWidth="9" defaultRowHeight="13.5"/>
  <cols>
    <col min="1" max="2" width="9" style="135"/>
    <col min="3" max="3" width="12.625" style="135" customWidth="1"/>
    <col min="4" max="4" width="24.375" style="135" customWidth="1"/>
    <col min="5" max="5" width="13" style="135" customWidth="1"/>
    <col min="6" max="6" width="9" style="135"/>
    <col min="7" max="7" width="14.75" style="135" customWidth="1"/>
    <col min="8" max="8" width="14.375" style="135" customWidth="1"/>
    <col min="9" max="9" width="30.5" style="135" customWidth="1"/>
    <col min="10" max="16384" width="9" style="135"/>
  </cols>
  <sheetData>
    <row r="1" ht="44.1" customHeight="1" spans="1:9">
      <c r="A1" s="136" t="s">
        <v>347</v>
      </c>
      <c r="B1" s="136"/>
      <c r="C1" s="136"/>
      <c r="D1" s="136"/>
      <c r="E1" s="136"/>
      <c r="F1" s="136"/>
      <c r="G1" s="136"/>
      <c r="H1" s="136"/>
      <c r="I1" s="136"/>
    </row>
    <row r="2" ht="28.5" customHeight="1" spans="1:9">
      <c r="A2" s="137" t="s">
        <v>112</v>
      </c>
      <c r="B2" s="138"/>
      <c r="C2" s="139" t="s">
        <v>348</v>
      </c>
      <c r="D2" s="140"/>
      <c r="E2" s="140"/>
      <c r="F2" s="140"/>
      <c r="G2" s="140"/>
      <c r="H2" s="140"/>
      <c r="I2" s="138"/>
    </row>
    <row r="3" ht="14.25" spans="1:9">
      <c r="A3" s="137" t="s">
        <v>113</v>
      </c>
      <c r="B3" s="138"/>
      <c r="C3" s="139" t="s">
        <v>126</v>
      </c>
      <c r="D3" s="140"/>
      <c r="E3" s="141"/>
      <c r="F3" s="142" t="s">
        <v>137</v>
      </c>
      <c r="G3" s="137" t="s">
        <v>2</v>
      </c>
      <c r="H3" s="140"/>
      <c r="I3" s="138"/>
    </row>
    <row r="4" ht="14.25" spans="1:9">
      <c r="A4" s="143" t="s">
        <v>349</v>
      </c>
      <c r="B4" s="144"/>
      <c r="C4" s="145"/>
      <c r="D4" s="146" t="s">
        <v>138</v>
      </c>
      <c r="E4" s="146" t="s">
        <v>139</v>
      </c>
      <c r="F4" s="146" t="s">
        <v>140</v>
      </c>
      <c r="G4" s="146" t="s">
        <v>9</v>
      </c>
      <c r="H4" s="146" t="s">
        <v>8</v>
      </c>
      <c r="I4" s="146" t="s">
        <v>10</v>
      </c>
    </row>
    <row r="5" ht="14.25" spans="1:9">
      <c r="A5" s="147" t="s">
        <v>350</v>
      </c>
      <c r="B5" s="148"/>
      <c r="C5" s="149" t="s">
        <v>351</v>
      </c>
      <c r="D5" s="146"/>
      <c r="E5" s="146">
        <v>97.54</v>
      </c>
      <c r="F5" s="146">
        <v>97.38</v>
      </c>
      <c r="G5" s="146">
        <v>10</v>
      </c>
      <c r="H5" s="150">
        <f>F5/E5</f>
        <v>0.998359647324175</v>
      </c>
      <c r="I5" s="190">
        <f>H5*G5</f>
        <v>9.98359647324175</v>
      </c>
    </row>
    <row r="6" ht="14.25" spans="1:9">
      <c r="A6" s="151"/>
      <c r="B6" s="152"/>
      <c r="C6" s="149" t="s">
        <v>122</v>
      </c>
      <c r="D6" s="146"/>
      <c r="E6" s="146"/>
      <c r="F6" s="146"/>
      <c r="G6" s="146"/>
      <c r="H6" s="146"/>
      <c r="I6" s="190"/>
    </row>
    <row r="7" ht="14.25" spans="1:9">
      <c r="A7" s="151"/>
      <c r="B7" s="152"/>
      <c r="C7" s="149" t="s">
        <v>123</v>
      </c>
      <c r="D7" s="146"/>
      <c r="E7" s="146">
        <v>97.54</v>
      </c>
      <c r="F7" s="146">
        <v>97.38</v>
      </c>
      <c r="G7" s="146">
        <v>10</v>
      </c>
      <c r="H7" s="150">
        <f>F7/E7</f>
        <v>0.998359647324175</v>
      </c>
      <c r="I7" s="190">
        <f>H7*G7</f>
        <v>9.98359647324175</v>
      </c>
    </row>
    <row r="8" ht="14.25" spans="1:9">
      <c r="A8" s="153"/>
      <c r="B8" s="154"/>
      <c r="C8" s="149" t="s">
        <v>124</v>
      </c>
      <c r="D8" s="146"/>
      <c r="E8" s="146"/>
      <c r="F8" s="149"/>
      <c r="G8" s="146"/>
      <c r="H8" s="146"/>
      <c r="I8" s="195"/>
    </row>
    <row r="9" ht="14.25" spans="1:9">
      <c r="A9" s="155" t="s">
        <v>146</v>
      </c>
      <c r="B9" s="156" t="s">
        <v>16</v>
      </c>
      <c r="C9" s="157"/>
      <c r="D9" s="157"/>
      <c r="E9" s="158"/>
      <c r="F9" s="139" t="s">
        <v>352</v>
      </c>
      <c r="G9" s="140"/>
      <c r="H9" s="140"/>
      <c r="I9" s="138"/>
    </row>
    <row r="10" ht="108" customHeight="1" spans="1:9">
      <c r="A10" s="159"/>
      <c r="B10" s="160" t="s">
        <v>353</v>
      </c>
      <c r="C10" s="161"/>
      <c r="D10" s="161"/>
      <c r="E10" s="144"/>
      <c r="F10" s="143" t="s">
        <v>354</v>
      </c>
      <c r="G10" s="161"/>
      <c r="H10" s="161"/>
      <c r="I10" s="196"/>
    </row>
    <row r="11" ht="30" customHeight="1" spans="1:9">
      <c r="A11" s="162" t="s">
        <v>150</v>
      </c>
      <c r="B11" s="157" t="s">
        <v>28</v>
      </c>
      <c r="C11" s="163" t="s">
        <v>29</v>
      </c>
      <c r="D11" s="163" t="s">
        <v>30</v>
      </c>
      <c r="E11" s="163" t="s">
        <v>31</v>
      </c>
      <c r="F11" s="163" t="s">
        <v>32</v>
      </c>
      <c r="G11" s="163" t="s">
        <v>9</v>
      </c>
      <c r="H11" s="164" t="s">
        <v>10</v>
      </c>
      <c r="I11" s="179" t="s">
        <v>151</v>
      </c>
    </row>
    <row r="12" ht="15" spans="1:9">
      <c r="A12" s="165"/>
      <c r="B12" s="147" t="s">
        <v>355</v>
      </c>
      <c r="C12" s="163" t="s">
        <v>356</v>
      </c>
      <c r="D12" s="163" t="s">
        <v>154</v>
      </c>
      <c r="E12" s="163" t="s">
        <v>155</v>
      </c>
      <c r="F12" s="163" t="s">
        <v>155</v>
      </c>
      <c r="G12" s="163">
        <v>5</v>
      </c>
      <c r="H12" s="163">
        <v>5</v>
      </c>
      <c r="I12" s="145"/>
    </row>
    <row r="13" ht="15" spans="1:9">
      <c r="A13" s="165"/>
      <c r="B13" s="147"/>
      <c r="C13" s="163"/>
      <c r="D13" s="163" t="s">
        <v>357</v>
      </c>
      <c r="E13" s="163" t="s">
        <v>358</v>
      </c>
      <c r="F13" s="163" t="s">
        <v>359</v>
      </c>
      <c r="G13" s="163">
        <v>3</v>
      </c>
      <c r="H13" s="163">
        <v>3</v>
      </c>
      <c r="I13" s="145"/>
    </row>
    <row r="14" ht="15" spans="1:9">
      <c r="A14" s="165"/>
      <c r="B14" s="147"/>
      <c r="C14" s="163"/>
      <c r="D14" s="163" t="s">
        <v>360</v>
      </c>
      <c r="E14" s="163" t="s">
        <v>361</v>
      </c>
      <c r="F14" s="163" t="s">
        <v>362</v>
      </c>
      <c r="G14" s="163">
        <v>3</v>
      </c>
      <c r="H14" s="163">
        <v>3</v>
      </c>
      <c r="I14" s="145"/>
    </row>
    <row r="15" ht="15" spans="1:9">
      <c r="A15" s="165"/>
      <c r="B15" s="147"/>
      <c r="C15" s="163"/>
      <c r="D15" s="163" t="s">
        <v>363</v>
      </c>
      <c r="E15" s="166" t="s">
        <v>364</v>
      </c>
      <c r="F15" s="166" t="s">
        <v>364</v>
      </c>
      <c r="G15" s="163">
        <v>5</v>
      </c>
      <c r="H15" s="163">
        <v>5</v>
      </c>
      <c r="I15" s="145"/>
    </row>
    <row r="16" ht="27" customHeight="1" spans="1:9">
      <c r="A16" s="165"/>
      <c r="B16" s="147"/>
      <c r="C16" s="163"/>
      <c r="D16" s="163" t="s">
        <v>365</v>
      </c>
      <c r="E16" s="163" t="s">
        <v>358</v>
      </c>
      <c r="F16" s="163" t="s">
        <v>366</v>
      </c>
      <c r="G16" s="163">
        <v>3</v>
      </c>
      <c r="H16" s="163">
        <v>2</v>
      </c>
      <c r="I16" s="145"/>
    </row>
    <row r="17" ht="35.25" customHeight="1" spans="1:9">
      <c r="A17" s="165"/>
      <c r="B17" s="147"/>
      <c r="C17" s="163"/>
      <c r="D17" s="163" t="s">
        <v>367</v>
      </c>
      <c r="E17" s="163" t="s">
        <v>368</v>
      </c>
      <c r="F17" s="163" t="s">
        <v>369</v>
      </c>
      <c r="G17" s="163">
        <v>3</v>
      </c>
      <c r="H17" s="163">
        <v>3</v>
      </c>
      <c r="I17" s="145"/>
    </row>
    <row r="18" ht="15" spans="1:9">
      <c r="A18" s="165"/>
      <c r="B18" s="147"/>
      <c r="C18" s="163"/>
      <c r="D18" s="163" t="s">
        <v>370</v>
      </c>
      <c r="E18" s="166" t="s">
        <v>371</v>
      </c>
      <c r="F18" s="166" t="s">
        <v>372</v>
      </c>
      <c r="G18" s="163">
        <v>3</v>
      </c>
      <c r="H18" s="163">
        <v>3</v>
      </c>
      <c r="I18" s="145"/>
    </row>
    <row r="19" ht="21.95" customHeight="1" spans="1:9">
      <c r="A19" s="165"/>
      <c r="B19" s="147"/>
      <c r="C19" s="163"/>
      <c r="D19" s="163" t="s">
        <v>373</v>
      </c>
      <c r="E19" s="163" t="s">
        <v>374</v>
      </c>
      <c r="F19" s="163" t="s">
        <v>375</v>
      </c>
      <c r="G19" s="163">
        <v>5</v>
      </c>
      <c r="H19" s="163">
        <v>4</v>
      </c>
      <c r="I19" s="197" t="s">
        <v>376</v>
      </c>
    </row>
    <row r="20" ht="15" spans="1:9">
      <c r="A20" s="165"/>
      <c r="B20" s="147"/>
      <c r="C20" s="163" t="s">
        <v>377</v>
      </c>
      <c r="D20" s="163" t="s">
        <v>378</v>
      </c>
      <c r="E20" s="167">
        <v>1</v>
      </c>
      <c r="F20" s="167">
        <v>1</v>
      </c>
      <c r="G20" s="164">
        <v>5</v>
      </c>
      <c r="H20" s="164">
        <v>5</v>
      </c>
      <c r="I20" s="145"/>
    </row>
    <row r="21" ht="15" spans="1:9">
      <c r="A21" s="165"/>
      <c r="B21" s="147"/>
      <c r="C21" s="163"/>
      <c r="D21" s="163" t="s">
        <v>379</v>
      </c>
      <c r="E21" s="167">
        <v>1</v>
      </c>
      <c r="F21" s="167">
        <v>1</v>
      </c>
      <c r="G21" s="164">
        <v>2.5</v>
      </c>
      <c r="H21" s="164">
        <v>2.5</v>
      </c>
      <c r="I21" s="145"/>
    </row>
    <row r="22" ht="15" spans="1:9">
      <c r="A22" s="165"/>
      <c r="B22" s="147"/>
      <c r="C22" s="163"/>
      <c r="D22" s="163" t="s">
        <v>380</v>
      </c>
      <c r="E22" s="167">
        <v>1</v>
      </c>
      <c r="F22" s="167">
        <v>1</v>
      </c>
      <c r="G22" s="164">
        <v>2.5</v>
      </c>
      <c r="H22" s="164">
        <v>2.5</v>
      </c>
      <c r="I22" s="145"/>
    </row>
    <row r="23" ht="15.75" spans="1:9">
      <c r="A23" s="165"/>
      <c r="B23" s="168"/>
      <c r="C23" s="168" t="s">
        <v>381</v>
      </c>
      <c r="D23" s="169" t="s">
        <v>382</v>
      </c>
      <c r="E23" s="169" t="s">
        <v>61</v>
      </c>
      <c r="F23" s="169" t="s">
        <v>383</v>
      </c>
      <c r="G23" s="146">
        <v>5</v>
      </c>
      <c r="H23" s="146">
        <v>4</v>
      </c>
      <c r="I23" s="198"/>
    </row>
    <row r="24" ht="14.25" spans="1:9">
      <c r="A24" s="165"/>
      <c r="B24" s="170"/>
      <c r="C24" s="170"/>
      <c r="D24" s="158" t="s">
        <v>173</v>
      </c>
      <c r="E24" s="169" t="s">
        <v>61</v>
      </c>
      <c r="F24" s="169" t="s">
        <v>383</v>
      </c>
      <c r="G24" s="146">
        <v>5</v>
      </c>
      <c r="H24" s="146">
        <v>4</v>
      </c>
      <c r="I24" s="199"/>
    </row>
    <row r="25" spans="1:9">
      <c r="A25" s="165"/>
      <c r="B25" s="171" t="s">
        <v>384</v>
      </c>
      <c r="C25" s="171" t="s">
        <v>385</v>
      </c>
      <c r="D25" s="172" t="s">
        <v>240</v>
      </c>
      <c r="E25" s="173">
        <v>1</v>
      </c>
      <c r="F25" s="173">
        <v>0.8</v>
      </c>
      <c r="G25" s="172">
        <v>5</v>
      </c>
      <c r="H25" s="174">
        <v>4</v>
      </c>
      <c r="I25" s="200"/>
    </row>
    <row r="26" ht="12" customHeight="1" spans="1:9">
      <c r="A26" s="165"/>
      <c r="B26" s="168"/>
      <c r="C26" s="168"/>
      <c r="D26" s="175"/>
      <c r="E26" s="176"/>
      <c r="F26" s="176"/>
      <c r="G26" s="175"/>
      <c r="H26" s="177"/>
      <c r="I26" s="201"/>
    </row>
    <row r="27" ht="14.25" spans="1:9">
      <c r="A27" s="165"/>
      <c r="B27" s="168"/>
      <c r="C27" s="168"/>
      <c r="D27" s="169" t="s">
        <v>386</v>
      </c>
      <c r="E27" s="169" t="s">
        <v>387</v>
      </c>
      <c r="F27" s="178">
        <v>2</v>
      </c>
      <c r="G27" s="169">
        <v>5</v>
      </c>
      <c r="H27" s="179">
        <v>5</v>
      </c>
      <c r="I27" s="202"/>
    </row>
    <row r="28" ht="15" spans="1:9">
      <c r="A28" s="165"/>
      <c r="B28" s="168"/>
      <c r="C28" s="168"/>
      <c r="D28" s="169" t="s">
        <v>241</v>
      </c>
      <c r="E28" s="169">
        <v>0</v>
      </c>
      <c r="F28" s="169">
        <v>0</v>
      </c>
      <c r="G28" s="169">
        <v>5</v>
      </c>
      <c r="H28" s="169">
        <v>5</v>
      </c>
      <c r="I28" s="198"/>
    </row>
    <row r="29" ht="15" spans="1:9">
      <c r="A29" s="165"/>
      <c r="B29" s="168"/>
      <c r="C29" s="170"/>
      <c r="D29" s="169" t="s">
        <v>388</v>
      </c>
      <c r="E29" s="169" t="s">
        <v>389</v>
      </c>
      <c r="F29" s="169" t="s">
        <v>389</v>
      </c>
      <c r="G29" s="169">
        <v>5</v>
      </c>
      <c r="H29" s="169">
        <v>5</v>
      </c>
      <c r="I29" s="198"/>
    </row>
    <row r="30" ht="15" spans="1:9">
      <c r="A30" s="165"/>
      <c r="B30" s="168"/>
      <c r="C30" s="171" t="s">
        <v>390</v>
      </c>
      <c r="D30" s="169" t="s">
        <v>199</v>
      </c>
      <c r="E30" s="169" t="s">
        <v>47</v>
      </c>
      <c r="F30" s="169" t="s">
        <v>47</v>
      </c>
      <c r="G30" s="169">
        <v>5</v>
      </c>
      <c r="H30" s="169">
        <v>5</v>
      </c>
      <c r="I30" s="198"/>
    </row>
    <row r="31" ht="14.25" spans="1:9">
      <c r="A31" s="165"/>
      <c r="B31" s="159"/>
      <c r="C31" s="159"/>
      <c r="D31" s="169" t="s">
        <v>391</v>
      </c>
      <c r="E31" s="169" t="s">
        <v>47</v>
      </c>
      <c r="F31" s="169" t="s">
        <v>47</v>
      </c>
      <c r="G31" s="169">
        <v>5</v>
      </c>
      <c r="H31" s="169">
        <v>5</v>
      </c>
      <c r="I31" s="145"/>
    </row>
    <row r="32" spans="1:9">
      <c r="A32" s="165"/>
      <c r="B32" s="155" t="s">
        <v>392</v>
      </c>
      <c r="C32" s="180" t="s">
        <v>393</v>
      </c>
      <c r="D32" s="181" t="s">
        <v>394</v>
      </c>
      <c r="E32" s="182" t="s">
        <v>339</v>
      </c>
      <c r="F32" s="183">
        <v>1</v>
      </c>
      <c r="G32" s="182">
        <v>10</v>
      </c>
      <c r="H32" s="182">
        <v>10</v>
      </c>
      <c r="I32" s="203"/>
    </row>
    <row r="33" ht="14.25" spans="1:9">
      <c r="A33" s="165"/>
      <c r="B33" s="168"/>
      <c r="C33" s="180" t="s">
        <v>392</v>
      </c>
      <c r="D33" s="184"/>
      <c r="E33" s="185"/>
      <c r="F33" s="186"/>
      <c r="G33" s="187"/>
      <c r="H33" s="187"/>
      <c r="I33" s="204"/>
    </row>
    <row r="34" ht="14.25" spans="1:9">
      <c r="A34" s="188" t="s">
        <v>204</v>
      </c>
      <c r="B34" s="188"/>
      <c r="C34" s="188"/>
      <c r="D34" s="188"/>
      <c r="E34" s="188"/>
      <c r="F34" s="188"/>
      <c r="G34" s="189">
        <f>SUM(G5,G12:G33)</f>
        <v>100</v>
      </c>
      <c r="H34" s="190">
        <f>SUM(H12:H33,I5)</f>
        <v>94.9835964732417</v>
      </c>
      <c r="I34" s="149"/>
    </row>
    <row r="35" ht="14.25" spans="1:9">
      <c r="A35" s="191" t="s">
        <v>205</v>
      </c>
      <c r="B35" s="192" t="s">
        <v>206</v>
      </c>
      <c r="C35" s="193"/>
      <c r="D35" s="193"/>
      <c r="E35" s="193"/>
      <c r="F35" s="193"/>
      <c r="G35" s="140"/>
      <c r="H35" s="140"/>
      <c r="I35" s="141"/>
    </row>
    <row r="36" customFormat="1" ht="22.5" customHeight="1" spans="1:11">
      <c r="A36" s="194" t="s">
        <v>207</v>
      </c>
      <c r="B36" s="194"/>
      <c r="C36" s="194"/>
      <c r="D36" s="194"/>
      <c r="E36" s="194"/>
      <c r="F36" s="194"/>
      <c r="G36" s="194"/>
      <c r="H36" s="194"/>
      <c r="I36" s="194"/>
      <c r="J36" s="125"/>
      <c r="K36" s="125"/>
    </row>
    <row r="37" customHeight="1" spans="1:11">
      <c r="A37" s="20" t="s">
        <v>208</v>
      </c>
      <c r="B37" s="20"/>
      <c r="C37" s="20"/>
      <c r="D37" s="20"/>
      <c r="E37" s="20"/>
      <c r="F37" s="20"/>
      <c r="G37" s="20"/>
      <c r="H37" s="20"/>
      <c r="I37" s="20"/>
      <c r="J37" s="125"/>
      <c r="K37" s="125"/>
    </row>
    <row r="38" ht="42.75" customHeight="1" spans="1:9">
      <c r="A38" s="20"/>
      <c r="B38" s="20"/>
      <c r="C38" s="20"/>
      <c r="D38" s="20"/>
      <c r="E38" s="20"/>
      <c r="F38" s="20"/>
      <c r="G38" s="20"/>
      <c r="H38" s="20"/>
      <c r="I38" s="20"/>
    </row>
    <row r="39" customFormat="1" ht="42.75" customHeight="1" spans="1:11">
      <c r="A39" s="20" t="s">
        <v>209</v>
      </c>
      <c r="B39" s="20"/>
      <c r="C39" s="20"/>
      <c r="D39" s="20"/>
      <c r="E39" s="20"/>
      <c r="F39" s="20"/>
      <c r="G39" s="20"/>
      <c r="H39" s="20"/>
      <c r="I39" s="20"/>
      <c r="J39" s="125"/>
      <c r="K39" s="125"/>
    </row>
  </sheetData>
  <mergeCells count="41">
    <mergeCell ref="A1:I1"/>
    <mergeCell ref="A2:B2"/>
    <mergeCell ref="C2:I2"/>
    <mergeCell ref="A3:B3"/>
    <mergeCell ref="C3:E3"/>
    <mergeCell ref="G3:I3"/>
    <mergeCell ref="A4:B4"/>
    <mergeCell ref="A5:B5"/>
    <mergeCell ref="A6:B6"/>
    <mergeCell ref="A7:B7"/>
    <mergeCell ref="A8:B8"/>
    <mergeCell ref="B9:E9"/>
    <mergeCell ref="F9:I9"/>
    <mergeCell ref="B10:E10"/>
    <mergeCell ref="F10:I10"/>
    <mergeCell ref="A34:F34"/>
    <mergeCell ref="B35:I35"/>
    <mergeCell ref="A36:I36"/>
    <mergeCell ref="A39:I39"/>
    <mergeCell ref="A9:A10"/>
    <mergeCell ref="A11:A33"/>
    <mergeCell ref="B12:B24"/>
    <mergeCell ref="B25:B31"/>
    <mergeCell ref="B32:B33"/>
    <mergeCell ref="C12:C19"/>
    <mergeCell ref="C20:C22"/>
    <mergeCell ref="C23:C24"/>
    <mergeCell ref="C25:C29"/>
    <mergeCell ref="C30:C31"/>
    <mergeCell ref="D25:D26"/>
    <mergeCell ref="D32:D33"/>
    <mergeCell ref="E25:E26"/>
    <mergeCell ref="E32:E33"/>
    <mergeCell ref="F25:F26"/>
    <mergeCell ref="F32:F33"/>
    <mergeCell ref="G25:G26"/>
    <mergeCell ref="G32:G33"/>
    <mergeCell ref="H25:H26"/>
    <mergeCell ref="H32:H33"/>
    <mergeCell ref="I32:I33"/>
    <mergeCell ref="A37:I3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zoomScale="115" zoomScaleNormal="115" topLeftCell="A20" workbookViewId="0">
      <selection activeCell="A29" sqref="$A29:$XFD29"/>
    </sheetView>
  </sheetViews>
  <sheetFormatPr defaultColWidth="9" defaultRowHeight="13.5"/>
  <cols>
    <col min="1" max="1" width="7.25" customWidth="1"/>
    <col min="2" max="2" width="7.5" customWidth="1"/>
    <col min="3" max="3" width="7.25" customWidth="1"/>
    <col min="4" max="4" width="9.75" customWidth="1"/>
    <col min="5" max="5" width="7.25" customWidth="1"/>
    <col min="6" max="6" width="7.875" customWidth="1"/>
    <col min="7" max="7" width="7.625" customWidth="1"/>
    <col min="8" max="8" width="7.5" customWidth="1"/>
    <col min="9" max="9" width="3.875" customWidth="1"/>
    <col min="10" max="10" width="8.5" customWidth="1"/>
    <col min="11" max="11" width="26.25" customWidth="1"/>
    <col min="12" max="12" width="9.5" customWidth="1"/>
    <col min="13" max="13" width="12.875"/>
  </cols>
  <sheetData>
    <row r="1" ht="28.5" customHeight="1" spans="1:11">
      <c r="A1" t="s">
        <v>395</v>
      </c>
      <c r="B1" s="103" t="s">
        <v>396</v>
      </c>
      <c r="C1" s="104"/>
      <c r="D1" s="104"/>
      <c r="E1" s="104"/>
      <c r="F1" s="104"/>
      <c r="G1" s="104"/>
      <c r="H1" s="104"/>
      <c r="I1" s="104"/>
      <c r="J1" s="104"/>
      <c r="K1" s="104"/>
    </row>
    <row r="2" ht="21" customHeight="1" spans="1:11">
      <c r="A2" s="11" t="s">
        <v>112</v>
      </c>
      <c r="B2" s="11"/>
      <c r="C2" s="11"/>
      <c r="D2" s="105" t="s">
        <v>397</v>
      </c>
      <c r="E2" s="106"/>
      <c r="F2" s="106"/>
      <c r="G2" s="106"/>
      <c r="H2" s="106"/>
      <c r="I2" s="106"/>
      <c r="J2" s="106"/>
      <c r="K2" s="108"/>
    </row>
    <row r="3" ht="31.5" customHeight="1" spans="1:11">
      <c r="A3" s="11" t="s">
        <v>113</v>
      </c>
      <c r="B3" s="11"/>
      <c r="C3" s="11"/>
      <c r="D3" s="105" t="s">
        <v>126</v>
      </c>
      <c r="E3" s="106"/>
      <c r="F3" s="106"/>
      <c r="G3" s="106"/>
      <c r="H3" s="11" t="s">
        <v>137</v>
      </c>
      <c r="I3" s="105" t="s">
        <v>2</v>
      </c>
      <c r="J3" s="106"/>
      <c r="K3" s="108"/>
    </row>
    <row r="4" ht="22.5" spans="1:11">
      <c r="A4" s="11" t="s">
        <v>114</v>
      </c>
      <c r="B4" s="11"/>
      <c r="C4" s="11"/>
      <c r="D4" s="78"/>
      <c r="E4" s="79"/>
      <c r="F4" s="48" t="s">
        <v>398</v>
      </c>
      <c r="G4" s="48" t="s">
        <v>399</v>
      </c>
      <c r="H4" s="48" t="s">
        <v>400</v>
      </c>
      <c r="I4" s="11" t="s">
        <v>9</v>
      </c>
      <c r="J4" s="11" t="s">
        <v>8</v>
      </c>
      <c r="K4" s="11" t="s">
        <v>10</v>
      </c>
    </row>
    <row r="5" customHeight="1" spans="1:11">
      <c r="A5" s="11"/>
      <c r="B5" s="11"/>
      <c r="C5" s="11"/>
      <c r="D5" s="48" t="s">
        <v>141</v>
      </c>
      <c r="E5" s="48"/>
      <c r="F5" s="48"/>
      <c r="G5" s="48">
        <v>188.64</v>
      </c>
      <c r="H5" s="48">
        <v>188.64</v>
      </c>
      <c r="I5" s="11">
        <v>10</v>
      </c>
      <c r="J5" s="126">
        <f>J7</f>
        <v>1</v>
      </c>
      <c r="K5" s="11">
        <f>I5</f>
        <v>10</v>
      </c>
    </row>
    <row r="6" customHeight="1" spans="1:11">
      <c r="A6" s="11"/>
      <c r="B6" s="11"/>
      <c r="C6" s="11"/>
      <c r="D6" s="78" t="s">
        <v>142</v>
      </c>
      <c r="E6" s="79"/>
      <c r="F6" s="48"/>
      <c r="G6" s="48"/>
      <c r="H6" s="48"/>
      <c r="I6" s="11"/>
      <c r="J6" s="126"/>
      <c r="K6" s="11"/>
    </row>
    <row r="7" ht="17.25" customHeight="1" spans="1:11">
      <c r="A7" s="11"/>
      <c r="B7" s="11"/>
      <c r="C7" s="11"/>
      <c r="D7" s="11" t="s">
        <v>401</v>
      </c>
      <c r="E7" s="11"/>
      <c r="F7" s="11"/>
      <c r="G7" s="11">
        <v>188.64</v>
      </c>
      <c r="H7" s="11">
        <v>188.64</v>
      </c>
      <c r="I7" s="11">
        <v>10</v>
      </c>
      <c r="J7" s="126">
        <f>H7/G7</f>
        <v>1</v>
      </c>
      <c r="K7" s="11">
        <v>10</v>
      </c>
    </row>
    <row r="8" spans="1:11">
      <c r="A8" s="11"/>
      <c r="B8" s="11"/>
      <c r="C8" s="11"/>
      <c r="D8" s="11" t="s">
        <v>124</v>
      </c>
      <c r="E8" s="11"/>
      <c r="F8" s="11"/>
      <c r="G8" s="11"/>
      <c r="H8" s="11"/>
      <c r="I8" s="11"/>
      <c r="J8" s="127"/>
      <c r="K8" s="11"/>
    </row>
    <row r="9" spans="1:11">
      <c r="A9" s="107" t="s">
        <v>146</v>
      </c>
      <c r="B9" s="105" t="s">
        <v>16</v>
      </c>
      <c r="C9" s="106"/>
      <c r="D9" s="106"/>
      <c r="E9" s="106"/>
      <c r="F9" s="108"/>
      <c r="G9" s="105" t="s">
        <v>147</v>
      </c>
      <c r="H9" s="106"/>
      <c r="I9" s="106"/>
      <c r="J9" s="106"/>
      <c r="K9" s="108"/>
    </row>
    <row r="10" ht="34.9" customHeight="1" spans="1:12">
      <c r="A10" s="109"/>
      <c r="B10" s="110" t="s">
        <v>402</v>
      </c>
      <c r="C10" s="110"/>
      <c r="D10" s="110"/>
      <c r="E10" s="110"/>
      <c r="F10" s="110"/>
      <c r="G10" s="111" t="s">
        <v>403</v>
      </c>
      <c r="H10" s="111"/>
      <c r="I10" s="111"/>
      <c r="J10" s="111"/>
      <c r="K10" s="111"/>
      <c r="L10" s="128"/>
    </row>
    <row r="11" ht="29.25" customHeight="1" spans="1:11">
      <c r="A11" s="35" t="s">
        <v>150</v>
      </c>
      <c r="B11" s="112" t="s">
        <v>28</v>
      </c>
      <c r="C11" s="112" t="s">
        <v>29</v>
      </c>
      <c r="D11" s="105" t="s">
        <v>30</v>
      </c>
      <c r="E11" s="108"/>
      <c r="F11" s="11" t="s">
        <v>31</v>
      </c>
      <c r="G11" s="11" t="s">
        <v>32</v>
      </c>
      <c r="H11" s="105" t="s">
        <v>9</v>
      </c>
      <c r="I11" s="108"/>
      <c r="J11" s="11" t="s">
        <v>10</v>
      </c>
      <c r="K11" s="112" t="s">
        <v>151</v>
      </c>
    </row>
    <row r="12" ht="22.5" customHeight="1" spans="1:11">
      <c r="A12" s="35"/>
      <c r="B12" s="107" t="s">
        <v>152</v>
      </c>
      <c r="C12" s="36" t="s">
        <v>404</v>
      </c>
      <c r="D12" s="113" t="s">
        <v>405</v>
      </c>
      <c r="E12" s="114"/>
      <c r="F12" s="11" t="s">
        <v>406</v>
      </c>
      <c r="G12" s="11" t="s">
        <v>406</v>
      </c>
      <c r="H12" s="105">
        <v>5</v>
      </c>
      <c r="I12" s="108"/>
      <c r="J12" s="105">
        <v>5</v>
      </c>
      <c r="K12" s="129"/>
    </row>
    <row r="13" ht="16.5" customHeight="1" spans="1:11">
      <c r="A13" s="35"/>
      <c r="B13" s="115"/>
      <c r="C13" s="116"/>
      <c r="D13" s="113" t="s">
        <v>407</v>
      </c>
      <c r="E13" s="114"/>
      <c r="F13" s="11" t="s">
        <v>408</v>
      </c>
      <c r="G13" s="11" t="s">
        <v>409</v>
      </c>
      <c r="H13" s="105">
        <v>15</v>
      </c>
      <c r="I13" s="108"/>
      <c r="J13" s="105">
        <v>15</v>
      </c>
      <c r="K13" s="112"/>
    </row>
    <row r="14" spans="1:13">
      <c r="A14" s="35"/>
      <c r="B14" s="115"/>
      <c r="C14" s="116"/>
      <c r="D14" s="113" t="s">
        <v>410</v>
      </c>
      <c r="E14" s="114"/>
      <c r="F14" s="11">
        <v>50</v>
      </c>
      <c r="G14" s="11">
        <v>214</v>
      </c>
      <c r="H14" s="105">
        <v>5</v>
      </c>
      <c r="I14" s="108"/>
      <c r="J14" s="105">
        <v>5</v>
      </c>
      <c r="K14" s="112"/>
      <c r="M14" s="130"/>
    </row>
    <row r="15" ht="33" customHeight="1" spans="1:11">
      <c r="A15" s="35"/>
      <c r="B15" s="115"/>
      <c r="C15" s="116"/>
      <c r="D15" s="117" t="s">
        <v>411</v>
      </c>
      <c r="E15" s="118"/>
      <c r="F15" s="11" t="s">
        <v>412</v>
      </c>
      <c r="G15" s="11" t="s">
        <v>412</v>
      </c>
      <c r="H15" s="105">
        <v>5</v>
      </c>
      <c r="I15" s="108"/>
      <c r="J15" s="105">
        <v>5</v>
      </c>
      <c r="K15" s="112"/>
    </row>
    <row r="16" ht="24" customHeight="1" spans="1:11">
      <c r="A16" s="35"/>
      <c r="B16" s="115"/>
      <c r="C16" s="40"/>
      <c r="D16" s="117" t="s">
        <v>413</v>
      </c>
      <c r="E16" s="118"/>
      <c r="F16" s="11" t="s">
        <v>412</v>
      </c>
      <c r="G16" s="11" t="s">
        <v>412</v>
      </c>
      <c r="H16" s="105">
        <v>2</v>
      </c>
      <c r="I16" s="108"/>
      <c r="J16" s="105">
        <v>2</v>
      </c>
      <c r="K16" s="112"/>
    </row>
    <row r="17" ht="30" customHeight="1" spans="1:11">
      <c r="A17" s="35"/>
      <c r="B17" s="115"/>
      <c r="C17" s="36" t="s">
        <v>414</v>
      </c>
      <c r="D17" s="119" t="s">
        <v>415</v>
      </c>
      <c r="E17" s="120"/>
      <c r="F17" s="121">
        <v>1</v>
      </c>
      <c r="G17" s="121">
        <v>1</v>
      </c>
      <c r="H17" s="105">
        <v>10</v>
      </c>
      <c r="I17" s="108"/>
      <c r="J17" s="105">
        <v>10</v>
      </c>
      <c r="K17" s="129"/>
    </row>
    <row r="18" ht="96.95" customHeight="1" spans="1:11">
      <c r="A18" s="35"/>
      <c r="B18" s="109"/>
      <c r="C18" s="112" t="s">
        <v>416</v>
      </c>
      <c r="D18" s="119" t="s">
        <v>417</v>
      </c>
      <c r="E18" s="120"/>
      <c r="F18" s="11" t="s">
        <v>61</v>
      </c>
      <c r="G18" s="11" t="s">
        <v>61</v>
      </c>
      <c r="H18" s="105">
        <v>8</v>
      </c>
      <c r="I18" s="108"/>
      <c r="J18" s="105">
        <v>7</v>
      </c>
      <c r="K18" s="122" t="s">
        <v>418</v>
      </c>
    </row>
    <row r="19" ht="117.95" customHeight="1" spans="1:11">
      <c r="A19" s="35"/>
      <c r="B19" s="35" t="s">
        <v>187</v>
      </c>
      <c r="C19" s="112" t="s">
        <v>419</v>
      </c>
      <c r="D19" s="119" t="s">
        <v>420</v>
      </c>
      <c r="E19" s="120"/>
      <c r="F19" s="11" t="s">
        <v>421</v>
      </c>
      <c r="G19" s="11" t="s">
        <v>422</v>
      </c>
      <c r="H19" s="105">
        <v>7</v>
      </c>
      <c r="I19" s="108"/>
      <c r="J19" s="105">
        <v>2.25</v>
      </c>
      <c r="K19" s="112" t="s">
        <v>423</v>
      </c>
    </row>
    <row r="20" ht="30.75" customHeight="1" spans="1:11">
      <c r="A20" s="35"/>
      <c r="B20" s="35"/>
      <c r="C20" s="112" t="s">
        <v>80</v>
      </c>
      <c r="D20" s="119" t="s">
        <v>424</v>
      </c>
      <c r="E20" s="120"/>
      <c r="F20" s="11">
        <f>0</f>
        <v>0</v>
      </c>
      <c r="G20" s="11">
        <v>0</v>
      </c>
      <c r="H20" s="105">
        <v>8</v>
      </c>
      <c r="I20" s="108"/>
      <c r="J20" s="105">
        <v>8</v>
      </c>
      <c r="K20" s="129"/>
    </row>
    <row r="21" ht="30.75" customHeight="1" spans="1:11">
      <c r="A21" s="35"/>
      <c r="B21" s="35"/>
      <c r="C21" s="36" t="s">
        <v>425</v>
      </c>
      <c r="D21" s="119" t="s">
        <v>199</v>
      </c>
      <c r="E21" s="120"/>
      <c r="F21" s="11" t="s">
        <v>47</v>
      </c>
      <c r="G21" s="11" t="s">
        <v>47</v>
      </c>
      <c r="H21" s="105">
        <v>5</v>
      </c>
      <c r="I21" s="108"/>
      <c r="J21" s="105">
        <v>5</v>
      </c>
      <c r="K21" s="129"/>
    </row>
    <row r="22" ht="30.75" customHeight="1" spans="1:11">
      <c r="A22" s="35"/>
      <c r="B22" s="35"/>
      <c r="C22" s="116"/>
      <c r="D22" s="119" t="s">
        <v>426</v>
      </c>
      <c r="E22" s="120"/>
      <c r="F22" s="11" t="s">
        <v>427</v>
      </c>
      <c r="G22" s="11" t="s">
        <v>427</v>
      </c>
      <c r="H22" s="105">
        <v>5</v>
      </c>
      <c r="I22" s="108"/>
      <c r="J22" s="105">
        <v>5</v>
      </c>
      <c r="K22" s="129"/>
    </row>
    <row r="23" ht="29.25" customHeight="1" spans="1:16">
      <c r="A23" s="35"/>
      <c r="B23" s="35"/>
      <c r="C23" s="40"/>
      <c r="D23" s="119" t="s">
        <v>428</v>
      </c>
      <c r="E23" s="120"/>
      <c r="F23" s="11" t="s">
        <v>47</v>
      </c>
      <c r="G23" s="11" t="s">
        <v>47</v>
      </c>
      <c r="H23" s="105">
        <v>5</v>
      </c>
      <c r="I23" s="108"/>
      <c r="J23" s="105">
        <v>5</v>
      </c>
      <c r="K23" s="129"/>
      <c r="L23" s="131"/>
      <c r="M23" s="131"/>
      <c r="N23" s="131"/>
      <c r="O23" s="131"/>
      <c r="P23" s="131"/>
    </row>
    <row r="24" ht="37.9" customHeight="1" spans="1:16">
      <c r="A24" s="35"/>
      <c r="B24" s="122" t="s">
        <v>200</v>
      </c>
      <c r="C24" s="123" t="s">
        <v>429</v>
      </c>
      <c r="D24" s="113" t="s">
        <v>345</v>
      </c>
      <c r="E24" s="114"/>
      <c r="F24" s="11" t="s">
        <v>430</v>
      </c>
      <c r="G24" s="121">
        <v>0.9</v>
      </c>
      <c r="H24" s="105">
        <v>10</v>
      </c>
      <c r="I24" s="108"/>
      <c r="J24" s="105">
        <v>9</v>
      </c>
      <c r="K24" s="112"/>
      <c r="L24" s="132"/>
      <c r="M24" s="132"/>
      <c r="N24" s="133"/>
      <c r="O24" s="133"/>
      <c r="P24" s="131"/>
    </row>
    <row r="25" ht="18.75" customHeight="1" spans="1:16">
      <c r="A25" s="11" t="s">
        <v>204</v>
      </c>
      <c r="B25" s="11"/>
      <c r="C25" s="11"/>
      <c r="D25" s="11"/>
      <c r="E25" s="11"/>
      <c r="F25" s="11"/>
      <c r="G25" s="11"/>
      <c r="H25" s="11">
        <f>SUM(H12:I24,I5)</f>
        <v>100</v>
      </c>
      <c r="I25" s="11"/>
      <c r="J25" s="11">
        <f>SUM(J12:J24,K5)</f>
        <v>93.25</v>
      </c>
      <c r="K25" s="129"/>
      <c r="L25" s="131"/>
      <c r="M25" s="131"/>
      <c r="N25" s="131"/>
      <c r="O25" s="131"/>
      <c r="P25" s="131"/>
    </row>
    <row r="26" ht="18.75" customHeight="1" spans="1:16">
      <c r="A26" s="50" t="s">
        <v>205</v>
      </c>
      <c r="B26" s="124" t="s">
        <v>206</v>
      </c>
      <c r="C26" s="124"/>
      <c r="D26" s="124"/>
      <c r="E26" s="124"/>
      <c r="F26" s="124"/>
      <c r="G26" s="124"/>
      <c r="H26" s="124"/>
      <c r="I26" s="124"/>
      <c r="J26" s="124"/>
      <c r="K26" s="124"/>
      <c r="L26" s="131"/>
      <c r="M26" s="131"/>
      <c r="N26" s="131"/>
      <c r="O26" s="131"/>
      <c r="P26" s="131"/>
    </row>
    <row r="27" ht="22.5" customHeight="1" spans="1:11">
      <c r="A27" s="20" t="s">
        <v>207</v>
      </c>
      <c r="B27" s="20"/>
      <c r="C27" s="20"/>
      <c r="D27" s="20"/>
      <c r="E27" s="20"/>
      <c r="F27" s="20"/>
      <c r="G27" s="20"/>
      <c r="H27" s="20"/>
      <c r="I27" s="20"/>
      <c r="J27" s="20"/>
      <c r="K27" s="20"/>
    </row>
    <row r="28" ht="55.5" customHeight="1" spans="1:11">
      <c r="A28" s="20" t="s">
        <v>208</v>
      </c>
      <c r="B28" s="20"/>
      <c r="C28" s="20"/>
      <c r="D28" s="20"/>
      <c r="E28" s="20"/>
      <c r="F28" s="20"/>
      <c r="G28" s="20"/>
      <c r="H28" s="20"/>
      <c r="I28" s="20"/>
      <c r="J28" s="20"/>
      <c r="K28" s="20"/>
    </row>
    <row r="29" ht="42.75" customHeight="1" spans="1:11">
      <c r="A29" s="20" t="s">
        <v>209</v>
      </c>
      <c r="B29" s="20"/>
      <c r="C29" s="20"/>
      <c r="D29" s="20"/>
      <c r="E29" s="20"/>
      <c r="F29" s="20"/>
      <c r="G29" s="20"/>
      <c r="H29" s="20"/>
      <c r="I29" s="20"/>
      <c r="J29" s="20"/>
      <c r="K29" s="20"/>
    </row>
    <row r="30" spans="1:11">
      <c r="A30" s="125"/>
      <c r="B30" s="125"/>
      <c r="C30" s="125"/>
      <c r="D30" s="125"/>
      <c r="E30" s="125"/>
      <c r="F30" s="125"/>
      <c r="G30" s="125"/>
      <c r="H30" s="125"/>
      <c r="I30" s="125"/>
      <c r="J30" s="134"/>
      <c r="K30" s="134"/>
    </row>
    <row r="31" spans="1:11">
      <c r="A31" s="125"/>
      <c r="B31" s="125"/>
      <c r="C31" s="125"/>
      <c r="D31" s="125"/>
      <c r="E31" s="125"/>
      <c r="F31" s="125"/>
      <c r="G31" s="125"/>
      <c r="H31" s="125"/>
      <c r="I31" s="125"/>
      <c r="J31" s="134"/>
      <c r="K31" s="134"/>
    </row>
    <row r="32" spans="1:11">
      <c r="A32" s="125"/>
      <c r="B32" s="125"/>
      <c r="C32" s="125"/>
      <c r="D32" s="125"/>
      <c r="E32" s="125"/>
      <c r="F32" s="125"/>
      <c r="G32" s="125"/>
      <c r="H32" s="125"/>
      <c r="I32" s="125"/>
      <c r="J32" s="134"/>
      <c r="K32" s="134"/>
    </row>
    <row r="33" spans="1:11">
      <c r="A33" s="125"/>
      <c r="B33" s="125"/>
      <c r="C33" s="125"/>
      <c r="D33" s="125"/>
      <c r="E33" s="125"/>
      <c r="F33" s="125"/>
      <c r="G33" s="125"/>
      <c r="H33" s="125"/>
      <c r="I33" s="125"/>
      <c r="J33" s="134"/>
      <c r="K33" s="134"/>
    </row>
    <row r="34" spans="1:11">
      <c r="A34" s="125"/>
      <c r="B34" s="125"/>
      <c r="C34" s="125"/>
      <c r="D34" s="125"/>
      <c r="E34" s="125"/>
      <c r="F34" s="125"/>
      <c r="G34" s="125"/>
      <c r="H34" s="125"/>
      <c r="I34" s="125"/>
      <c r="J34" s="134"/>
      <c r="K34" s="134"/>
    </row>
    <row r="35" spans="1:11">
      <c r="A35" s="125"/>
      <c r="B35" s="125"/>
      <c r="C35" s="125"/>
      <c r="D35" s="125"/>
      <c r="E35" s="125"/>
      <c r="F35" s="125"/>
      <c r="G35" s="125"/>
      <c r="H35" s="125"/>
      <c r="I35" s="125"/>
      <c r="J35" s="134"/>
      <c r="K35" s="134"/>
    </row>
    <row r="36" spans="1:11">
      <c r="A36" s="125"/>
      <c r="B36" s="125"/>
      <c r="C36" s="125"/>
      <c r="D36" s="125"/>
      <c r="E36" s="125"/>
      <c r="F36" s="125"/>
      <c r="G36" s="125"/>
      <c r="H36" s="125"/>
      <c r="I36" s="125"/>
      <c r="J36" s="134"/>
      <c r="K36" s="134"/>
    </row>
    <row r="37" spans="1:11">
      <c r="A37" s="125"/>
      <c r="B37" s="125"/>
      <c r="C37" s="125"/>
      <c r="D37" s="125"/>
      <c r="E37" s="125"/>
      <c r="F37" s="125"/>
      <c r="G37" s="125"/>
      <c r="H37" s="125"/>
      <c r="I37" s="125"/>
      <c r="J37" s="134"/>
      <c r="K37" s="134"/>
    </row>
    <row r="38" spans="1:11">
      <c r="A38" s="125"/>
      <c r="B38" s="125"/>
      <c r="C38" s="125"/>
      <c r="D38" s="125"/>
      <c r="E38" s="125"/>
      <c r="F38" s="125"/>
      <c r="G38" s="125"/>
      <c r="H38" s="125"/>
      <c r="I38" s="125"/>
      <c r="J38" s="134"/>
      <c r="K38" s="134"/>
    </row>
    <row r="39" spans="1:11">
      <c r="A39" s="125"/>
      <c r="B39" s="125"/>
      <c r="C39" s="125"/>
      <c r="D39" s="125"/>
      <c r="E39" s="125"/>
      <c r="F39" s="125"/>
      <c r="G39" s="125"/>
      <c r="H39" s="125"/>
      <c r="I39" s="125"/>
      <c r="J39" s="134"/>
      <c r="K39" s="134"/>
    </row>
    <row r="40" spans="1:11">
      <c r="A40" s="125"/>
      <c r="B40" s="125"/>
      <c r="C40" s="125"/>
      <c r="D40" s="125"/>
      <c r="E40" s="125"/>
      <c r="F40" s="125"/>
      <c r="G40" s="125"/>
      <c r="H40" s="125"/>
      <c r="I40" s="125"/>
      <c r="J40" s="134"/>
      <c r="K40" s="134"/>
    </row>
    <row r="41" spans="1:11">
      <c r="A41" s="125"/>
      <c r="B41" s="125"/>
      <c r="C41" s="125"/>
      <c r="D41" s="125"/>
      <c r="E41" s="125"/>
      <c r="F41" s="125"/>
      <c r="G41" s="125"/>
      <c r="H41" s="125"/>
      <c r="I41" s="125"/>
      <c r="J41" s="134"/>
      <c r="K41" s="134"/>
    </row>
    <row r="42" spans="1:11">
      <c r="A42" s="125"/>
      <c r="B42" s="125"/>
      <c r="C42" s="125"/>
      <c r="D42" s="125"/>
      <c r="E42" s="125"/>
      <c r="F42" s="125"/>
      <c r="G42" s="125"/>
      <c r="H42" s="125"/>
      <c r="I42" s="125"/>
      <c r="J42" s="134"/>
      <c r="K42" s="134"/>
    </row>
    <row r="43" spans="1:11">
      <c r="A43" s="125"/>
      <c r="B43" s="125"/>
      <c r="C43" s="125"/>
      <c r="D43" s="125"/>
      <c r="E43" s="125"/>
      <c r="F43" s="125"/>
      <c r="G43" s="125"/>
      <c r="H43" s="125"/>
      <c r="I43" s="125"/>
      <c r="J43" s="134"/>
      <c r="K43" s="134"/>
    </row>
    <row r="44" spans="1:9">
      <c r="A44" s="1"/>
      <c r="B44" s="1"/>
      <c r="C44" s="1"/>
      <c r="D44" s="1"/>
      <c r="E44" s="1"/>
      <c r="F44" s="1"/>
      <c r="G44" s="1"/>
      <c r="H44" s="1"/>
      <c r="I44" s="1"/>
    </row>
    <row r="45" spans="1:9">
      <c r="A45" s="1"/>
      <c r="B45" s="1"/>
      <c r="C45" s="1"/>
      <c r="D45" s="1"/>
      <c r="E45" s="1"/>
      <c r="F45" s="1"/>
      <c r="G45" s="1"/>
      <c r="H45" s="1"/>
      <c r="I45" s="1"/>
    </row>
    <row r="46" spans="1:9">
      <c r="A46" s="1"/>
      <c r="B46" s="1"/>
      <c r="C46" s="1"/>
      <c r="D46" s="1"/>
      <c r="E46" s="1"/>
      <c r="F46" s="1"/>
      <c r="G46" s="1"/>
      <c r="H46" s="1"/>
      <c r="I46" s="1"/>
    </row>
    <row r="47" spans="1:9">
      <c r="A47" s="1"/>
      <c r="B47" s="1"/>
      <c r="C47" s="1"/>
      <c r="D47" s="1"/>
      <c r="E47" s="1"/>
      <c r="F47" s="1"/>
      <c r="G47" s="1"/>
      <c r="H47" s="1"/>
      <c r="I47" s="1"/>
    </row>
  </sheetData>
  <mergeCells count="56">
    <mergeCell ref="B1:K1"/>
    <mergeCell ref="A2:C2"/>
    <mergeCell ref="D2:K2"/>
    <mergeCell ref="A3:C3"/>
    <mergeCell ref="D3:G3"/>
    <mergeCell ref="I3:K3"/>
    <mergeCell ref="D4:E4"/>
    <mergeCell ref="D5:E5"/>
    <mergeCell ref="D6:E6"/>
    <mergeCell ref="D7:E7"/>
    <mergeCell ref="D8:E8"/>
    <mergeCell ref="B9:F9"/>
    <mergeCell ref="G9:K9"/>
    <mergeCell ref="B10:F10"/>
    <mergeCell ref="G10:K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3:E23"/>
    <mergeCell ref="H23:I23"/>
    <mergeCell ref="D24:E24"/>
    <mergeCell ref="H24:I24"/>
    <mergeCell ref="A25:G25"/>
    <mergeCell ref="H25:I25"/>
    <mergeCell ref="B26:K26"/>
    <mergeCell ref="A27:K27"/>
    <mergeCell ref="A28:K28"/>
    <mergeCell ref="A29:K29"/>
    <mergeCell ref="A9:A10"/>
    <mergeCell ref="A11:A24"/>
    <mergeCell ref="B12:B18"/>
    <mergeCell ref="B19:B23"/>
    <mergeCell ref="C12:C16"/>
    <mergeCell ref="C21:C23"/>
    <mergeCell ref="A4:C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zoomScale="130" zoomScaleNormal="130" topLeftCell="A14" workbookViewId="0">
      <selection activeCell="K13" sqref="K13:L30"/>
    </sheetView>
  </sheetViews>
  <sheetFormatPr defaultColWidth="8.875" defaultRowHeight="13.5"/>
  <cols>
    <col min="3" max="3" width="11" customWidth="1"/>
    <col min="9" max="9" width="8.125" customWidth="1"/>
    <col min="10" max="10" width="8.875" hidden="1" customWidth="1"/>
    <col min="11" max="11" width="8" customWidth="1"/>
    <col min="12" max="12" width="8.875" hidden="1" customWidth="1"/>
    <col min="14" max="14" width="14.625" customWidth="1"/>
  </cols>
  <sheetData>
    <row r="1" ht="25.5" spans="1:14">
      <c r="A1" s="29" t="s">
        <v>431</v>
      </c>
      <c r="B1" s="29"/>
      <c r="C1" s="29"/>
      <c r="D1" s="29"/>
      <c r="E1" s="29"/>
      <c r="F1" s="29"/>
      <c r="G1" s="29"/>
      <c r="H1" s="29"/>
      <c r="I1" s="29"/>
      <c r="J1" s="29"/>
      <c r="K1" s="29"/>
      <c r="L1" s="29"/>
      <c r="M1" s="29"/>
      <c r="N1" s="29"/>
    </row>
    <row r="2" spans="1:14">
      <c r="A2" s="84" t="s">
        <v>112</v>
      </c>
      <c r="B2" s="84"/>
      <c r="C2" s="30" t="s">
        <v>132</v>
      </c>
      <c r="D2" s="30"/>
      <c r="E2" s="30"/>
      <c r="F2" s="30"/>
      <c r="G2" s="30"/>
      <c r="H2" s="30"/>
      <c r="I2" s="30"/>
      <c r="J2" s="30"/>
      <c r="K2" s="30"/>
      <c r="L2" s="30"/>
      <c r="M2" s="30"/>
      <c r="N2" s="30"/>
    </row>
    <row r="3" spans="1:18">
      <c r="A3" s="84" t="s">
        <v>113</v>
      </c>
      <c r="B3" s="84"/>
      <c r="C3" s="30" t="s">
        <v>126</v>
      </c>
      <c r="D3" s="30"/>
      <c r="E3" s="30"/>
      <c r="F3" s="30"/>
      <c r="G3" s="30"/>
      <c r="H3" s="84" t="s">
        <v>137</v>
      </c>
      <c r="I3" s="84"/>
      <c r="J3" s="30" t="s">
        <v>2</v>
      </c>
      <c r="K3" s="30"/>
      <c r="L3" s="30"/>
      <c r="M3" s="30"/>
      <c r="N3" s="30"/>
      <c r="Q3" s="102"/>
      <c r="R3" s="102"/>
    </row>
    <row r="4" spans="1:14">
      <c r="A4" s="84" t="s">
        <v>114</v>
      </c>
      <c r="B4" s="84"/>
      <c r="C4" s="30"/>
      <c r="D4" s="30"/>
      <c r="E4" s="84" t="s">
        <v>138</v>
      </c>
      <c r="F4" s="84" t="s">
        <v>139</v>
      </c>
      <c r="G4" s="84"/>
      <c r="H4" s="84" t="s">
        <v>140</v>
      </c>
      <c r="I4" s="84"/>
      <c r="J4" s="84" t="s">
        <v>9</v>
      </c>
      <c r="K4" s="84"/>
      <c r="L4" s="84" t="s">
        <v>8</v>
      </c>
      <c r="M4" s="84"/>
      <c r="N4" s="84" t="s">
        <v>10</v>
      </c>
    </row>
    <row r="5" spans="1:14">
      <c r="A5" s="84"/>
      <c r="B5" s="84"/>
      <c r="C5" s="30"/>
      <c r="D5" s="30"/>
      <c r="E5" s="84"/>
      <c r="F5" s="84"/>
      <c r="G5" s="84"/>
      <c r="H5" s="84"/>
      <c r="I5" s="84"/>
      <c r="J5" s="84"/>
      <c r="K5" s="84"/>
      <c r="L5" s="84"/>
      <c r="M5" s="84"/>
      <c r="N5" s="84"/>
    </row>
    <row r="6" spans="1:14">
      <c r="A6" s="84"/>
      <c r="B6" s="84"/>
      <c r="C6" s="32" t="s">
        <v>141</v>
      </c>
      <c r="D6" s="34"/>
      <c r="E6" s="30"/>
      <c r="F6" s="30">
        <v>100</v>
      </c>
      <c r="G6" s="30"/>
      <c r="H6" s="30">
        <v>77.98</v>
      </c>
      <c r="I6" s="30"/>
      <c r="J6" s="30">
        <v>10</v>
      </c>
      <c r="K6" s="30"/>
      <c r="L6" s="97">
        <f>H6/F6</f>
        <v>0.7798</v>
      </c>
      <c r="M6" s="97"/>
      <c r="N6" s="98">
        <f>J6*L6</f>
        <v>7.798</v>
      </c>
    </row>
    <row r="7" spans="1:14">
      <c r="A7" s="84"/>
      <c r="B7" s="84"/>
      <c r="C7" s="30" t="s">
        <v>142</v>
      </c>
      <c r="D7" s="30"/>
      <c r="E7" s="30"/>
      <c r="F7" s="30">
        <v>100</v>
      </c>
      <c r="G7" s="30"/>
      <c r="H7" s="30">
        <v>77.98</v>
      </c>
      <c r="I7" s="30"/>
      <c r="J7" s="30">
        <v>10</v>
      </c>
      <c r="K7" s="30"/>
      <c r="L7" s="97">
        <f>H7/F7</f>
        <v>0.7798</v>
      </c>
      <c r="M7" s="97"/>
      <c r="N7" s="98">
        <f>J7*L7</f>
        <v>7.798</v>
      </c>
    </row>
    <row r="8" spans="1:14">
      <c r="A8" s="84"/>
      <c r="B8" s="84"/>
      <c r="C8" s="30" t="s">
        <v>123</v>
      </c>
      <c r="D8" s="30"/>
      <c r="E8" s="30"/>
      <c r="F8" s="85">
        <v>0</v>
      </c>
      <c r="G8" s="85"/>
      <c r="H8" s="85">
        <v>0</v>
      </c>
      <c r="I8" s="85"/>
      <c r="J8" s="30" t="s">
        <v>144</v>
      </c>
      <c r="K8" s="30"/>
      <c r="L8" s="30" t="s">
        <v>13</v>
      </c>
      <c r="M8" s="30"/>
      <c r="N8" s="30" t="s">
        <v>144</v>
      </c>
    </row>
    <row r="9" spans="1:14">
      <c r="A9" s="84"/>
      <c r="B9" s="84"/>
      <c r="C9" s="30" t="s">
        <v>124</v>
      </c>
      <c r="D9" s="30"/>
      <c r="E9" s="30"/>
      <c r="F9" s="85">
        <v>0</v>
      </c>
      <c r="G9" s="85"/>
      <c r="H9" s="85">
        <v>0</v>
      </c>
      <c r="I9" s="85"/>
      <c r="J9" s="30" t="s">
        <v>144</v>
      </c>
      <c r="K9" s="30"/>
      <c r="L9" s="30" t="s">
        <v>13</v>
      </c>
      <c r="M9" s="30"/>
      <c r="N9" s="30" t="s">
        <v>144</v>
      </c>
    </row>
    <row r="10" s="83" customFormat="1" spans="1:14">
      <c r="A10" s="84" t="s">
        <v>146</v>
      </c>
      <c r="B10" s="84" t="s">
        <v>16</v>
      </c>
      <c r="C10" s="84"/>
      <c r="D10" s="84"/>
      <c r="E10" s="84"/>
      <c r="F10" s="84"/>
      <c r="G10" s="84"/>
      <c r="H10" s="84" t="s">
        <v>147</v>
      </c>
      <c r="I10" s="84"/>
      <c r="J10" s="84"/>
      <c r="K10" s="84"/>
      <c r="L10" s="84"/>
      <c r="M10" s="84"/>
      <c r="N10" s="84"/>
    </row>
    <row r="11" ht="102" customHeight="1" spans="1:14">
      <c r="A11" s="30"/>
      <c r="B11" s="86" t="s">
        <v>432</v>
      </c>
      <c r="C11" s="86"/>
      <c r="D11" s="86"/>
      <c r="E11" s="86"/>
      <c r="F11" s="86"/>
      <c r="G11" s="86"/>
      <c r="H11" s="86" t="s">
        <v>433</v>
      </c>
      <c r="I11" s="86"/>
      <c r="J11" s="86"/>
      <c r="K11" s="86"/>
      <c r="L11" s="86"/>
      <c r="M11" s="86"/>
      <c r="N11" s="86"/>
    </row>
    <row r="12" s="83" customFormat="1" ht="30" customHeight="1" spans="1:14">
      <c r="A12" s="87" t="s">
        <v>150</v>
      </c>
      <c r="B12" s="88" t="s">
        <v>28</v>
      </c>
      <c r="C12" s="88" t="s">
        <v>29</v>
      </c>
      <c r="D12" s="88" t="s">
        <v>30</v>
      </c>
      <c r="E12" s="88"/>
      <c r="F12" s="88"/>
      <c r="G12" s="88" t="s">
        <v>31</v>
      </c>
      <c r="H12" s="88" t="s">
        <v>32</v>
      </c>
      <c r="I12" s="88" t="s">
        <v>9</v>
      </c>
      <c r="J12" s="88"/>
      <c r="K12" s="88" t="s">
        <v>10</v>
      </c>
      <c r="L12" s="88"/>
      <c r="M12" s="88" t="s">
        <v>151</v>
      </c>
      <c r="N12" s="88"/>
    </row>
    <row r="13" s="83" customFormat="1" ht="30" customHeight="1" spans="1:14">
      <c r="A13" s="89"/>
      <c r="B13" s="62" t="s">
        <v>152</v>
      </c>
      <c r="C13" s="62" t="s">
        <v>153</v>
      </c>
      <c r="D13" s="63" t="s">
        <v>434</v>
      </c>
      <c r="E13" s="63"/>
      <c r="F13" s="63"/>
      <c r="G13" s="90">
        <v>1</v>
      </c>
      <c r="H13" s="90">
        <v>1</v>
      </c>
      <c r="I13" s="48">
        <v>5</v>
      </c>
      <c r="J13" s="48"/>
      <c r="K13" s="48">
        <v>5</v>
      </c>
      <c r="L13" s="48"/>
      <c r="M13" s="99"/>
      <c r="N13" s="100"/>
    </row>
    <row r="14" ht="24" customHeight="1" spans="1:14">
      <c r="A14" s="89"/>
      <c r="B14" s="65"/>
      <c r="C14" s="65"/>
      <c r="D14" s="63" t="s">
        <v>435</v>
      </c>
      <c r="E14" s="63"/>
      <c r="F14" s="63"/>
      <c r="G14" s="90">
        <v>1</v>
      </c>
      <c r="H14" s="90">
        <v>1</v>
      </c>
      <c r="I14" s="48">
        <v>5</v>
      </c>
      <c r="J14" s="48"/>
      <c r="K14" s="48">
        <v>5</v>
      </c>
      <c r="L14" s="48"/>
      <c r="M14" s="48"/>
      <c r="N14" s="48"/>
    </row>
    <row r="15" ht="24" customHeight="1" spans="1:14">
      <c r="A15" s="89"/>
      <c r="B15" s="65"/>
      <c r="C15" s="65"/>
      <c r="D15" s="45" t="s">
        <v>436</v>
      </c>
      <c r="E15" s="46"/>
      <c r="F15" s="47"/>
      <c r="G15" s="90">
        <v>1</v>
      </c>
      <c r="H15" s="90">
        <v>1.32</v>
      </c>
      <c r="I15" s="78">
        <v>5</v>
      </c>
      <c r="J15" s="79"/>
      <c r="K15" s="78">
        <v>5</v>
      </c>
      <c r="L15" s="79"/>
      <c r="M15" s="78"/>
      <c r="N15" s="79"/>
    </row>
    <row r="16" ht="24" customHeight="1" spans="1:14">
      <c r="A16" s="89"/>
      <c r="B16" s="65"/>
      <c r="C16" s="65"/>
      <c r="D16" s="63" t="s">
        <v>437</v>
      </c>
      <c r="E16" s="63"/>
      <c r="F16" s="63"/>
      <c r="G16" s="90">
        <v>1</v>
      </c>
      <c r="H16" s="90">
        <v>1.03</v>
      </c>
      <c r="I16" s="48">
        <v>5</v>
      </c>
      <c r="J16" s="48"/>
      <c r="K16" s="48">
        <v>5</v>
      </c>
      <c r="L16" s="48"/>
      <c r="M16" s="48"/>
      <c r="N16" s="48"/>
    </row>
    <row r="17" spans="1:14">
      <c r="A17" s="89"/>
      <c r="B17" s="65"/>
      <c r="C17" s="65"/>
      <c r="D17" s="67" t="s">
        <v>438</v>
      </c>
      <c r="E17" s="68"/>
      <c r="F17" s="69"/>
      <c r="G17" s="90">
        <v>1</v>
      </c>
      <c r="H17" s="90">
        <v>1</v>
      </c>
      <c r="I17" s="78">
        <v>5</v>
      </c>
      <c r="J17" s="79"/>
      <c r="K17" s="78">
        <v>5</v>
      </c>
      <c r="L17" s="79"/>
      <c r="M17" s="78"/>
      <c r="N17" s="79"/>
    </row>
    <row r="18" spans="1:14">
      <c r="A18" s="89"/>
      <c r="B18" s="65"/>
      <c r="C18" s="91"/>
      <c r="D18" s="67" t="s">
        <v>439</v>
      </c>
      <c r="E18" s="68"/>
      <c r="F18" s="69"/>
      <c r="G18" s="90">
        <v>1</v>
      </c>
      <c r="H18" s="90">
        <v>1</v>
      </c>
      <c r="I18" s="78">
        <v>5</v>
      </c>
      <c r="J18" s="79"/>
      <c r="K18" s="78">
        <v>5</v>
      </c>
      <c r="L18" s="79"/>
      <c r="M18" s="78"/>
      <c r="N18" s="79"/>
    </row>
    <row r="19" spans="1:14">
      <c r="A19" s="89"/>
      <c r="B19" s="65"/>
      <c r="C19" s="48" t="s">
        <v>168</v>
      </c>
      <c r="D19" s="63" t="s">
        <v>380</v>
      </c>
      <c r="E19" s="63"/>
      <c r="F19" s="63"/>
      <c r="G19" s="49">
        <v>1</v>
      </c>
      <c r="H19" s="90">
        <v>1</v>
      </c>
      <c r="I19" s="48">
        <v>5</v>
      </c>
      <c r="J19" s="48"/>
      <c r="K19" s="48">
        <v>5</v>
      </c>
      <c r="L19" s="48"/>
      <c r="M19" s="48"/>
      <c r="N19" s="48"/>
    </row>
    <row r="20" spans="1:14">
      <c r="A20" s="89"/>
      <c r="B20" s="65"/>
      <c r="C20" s="48"/>
      <c r="D20" s="63" t="s">
        <v>379</v>
      </c>
      <c r="E20" s="63"/>
      <c r="F20" s="63"/>
      <c r="G20" s="49">
        <v>1</v>
      </c>
      <c r="H20" s="90">
        <v>1</v>
      </c>
      <c r="I20" s="48">
        <v>5</v>
      </c>
      <c r="J20" s="48"/>
      <c r="K20" s="48">
        <v>5</v>
      </c>
      <c r="L20" s="48"/>
      <c r="M20" s="48"/>
      <c r="N20" s="48"/>
    </row>
    <row r="21" ht="24.95" customHeight="1" spans="1:14">
      <c r="A21" s="89"/>
      <c r="B21" s="65"/>
      <c r="C21" s="48" t="s">
        <v>171</v>
      </c>
      <c r="D21" s="63" t="s">
        <v>334</v>
      </c>
      <c r="E21" s="63"/>
      <c r="F21" s="63"/>
      <c r="G21" s="49">
        <v>1</v>
      </c>
      <c r="H21" s="90">
        <v>0.7</v>
      </c>
      <c r="I21" s="48">
        <v>3</v>
      </c>
      <c r="J21" s="48"/>
      <c r="K21" s="48">
        <v>2</v>
      </c>
      <c r="L21" s="48"/>
      <c r="M21" s="80" t="s">
        <v>440</v>
      </c>
      <c r="N21" s="80"/>
    </row>
    <row r="22" spans="1:14">
      <c r="A22" s="89"/>
      <c r="B22" s="65"/>
      <c r="C22" s="48"/>
      <c r="D22" s="63" t="s">
        <v>441</v>
      </c>
      <c r="E22" s="63"/>
      <c r="F22" s="63"/>
      <c r="G22" s="48" t="s">
        <v>61</v>
      </c>
      <c r="H22" s="48" t="s">
        <v>61</v>
      </c>
      <c r="I22" s="48">
        <v>2</v>
      </c>
      <c r="J22" s="48"/>
      <c r="K22" s="48">
        <v>2</v>
      </c>
      <c r="L22" s="48"/>
      <c r="M22" s="48"/>
      <c r="N22" s="48"/>
    </row>
    <row r="23" ht="22.5" spans="1:14">
      <c r="A23" s="89"/>
      <c r="B23" s="91"/>
      <c r="C23" s="92" t="s">
        <v>174</v>
      </c>
      <c r="D23" s="67" t="s">
        <v>335</v>
      </c>
      <c r="E23" s="68"/>
      <c r="F23" s="69"/>
      <c r="G23" s="48" t="s">
        <v>442</v>
      </c>
      <c r="H23" s="49" t="s">
        <v>442</v>
      </c>
      <c r="I23" s="78">
        <v>5</v>
      </c>
      <c r="J23" s="79"/>
      <c r="K23" s="78">
        <v>5</v>
      </c>
      <c r="L23" s="79"/>
      <c r="M23" s="78"/>
      <c r="N23" s="79"/>
    </row>
    <row r="24" spans="1:14">
      <c r="A24" s="89"/>
      <c r="B24" s="48" t="s">
        <v>187</v>
      </c>
      <c r="C24" s="62" t="s">
        <v>188</v>
      </c>
      <c r="D24" s="63" t="s">
        <v>443</v>
      </c>
      <c r="E24" s="63"/>
      <c r="F24" s="63"/>
      <c r="G24" s="49">
        <v>1</v>
      </c>
      <c r="H24" s="49">
        <v>1</v>
      </c>
      <c r="I24" s="48">
        <v>8</v>
      </c>
      <c r="J24" s="48"/>
      <c r="K24" s="48">
        <v>8</v>
      </c>
      <c r="L24" s="48"/>
      <c r="M24" s="48"/>
      <c r="N24" s="48"/>
    </row>
    <row r="25" spans="1:14">
      <c r="A25" s="89"/>
      <c r="B25" s="48"/>
      <c r="C25" s="65"/>
      <c r="D25" s="63" t="s">
        <v>444</v>
      </c>
      <c r="E25" s="63"/>
      <c r="F25" s="63"/>
      <c r="G25" s="49">
        <v>1</v>
      </c>
      <c r="H25" s="90">
        <v>1</v>
      </c>
      <c r="I25" s="48">
        <v>3</v>
      </c>
      <c r="J25" s="48"/>
      <c r="K25" s="48">
        <v>3</v>
      </c>
      <c r="L25" s="48"/>
      <c r="M25" s="80"/>
      <c r="N25" s="80"/>
    </row>
    <row r="26" spans="1:14">
      <c r="A26" s="89"/>
      <c r="B26" s="48"/>
      <c r="C26" s="91"/>
      <c r="D26" s="63" t="s">
        <v>241</v>
      </c>
      <c r="E26" s="63"/>
      <c r="F26" s="63"/>
      <c r="G26" s="48">
        <v>0</v>
      </c>
      <c r="H26" s="48">
        <v>0</v>
      </c>
      <c r="I26" s="48">
        <v>5</v>
      </c>
      <c r="J26" s="48"/>
      <c r="K26" s="48">
        <v>5</v>
      </c>
      <c r="L26" s="48"/>
      <c r="M26" s="48"/>
      <c r="N26" s="48"/>
    </row>
    <row r="27" ht="22.5" spans="1:14">
      <c r="A27" s="89"/>
      <c r="B27" s="48"/>
      <c r="C27" s="48" t="s">
        <v>194</v>
      </c>
      <c r="D27" s="63" t="s">
        <v>195</v>
      </c>
      <c r="E27" s="63"/>
      <c r="F27" s="63"/>
      <c r="G27" s="49">
        <v>1</v>
      </c>
      <c r="H27" s="49">
        <v>1</v>
      </c>
      <c r="I27" s="48">
        <v>8</v>
      </c>
      <c r="J27" s="48"/>
      <c r="K27" s="48">
        <v>8</v>
      </c>
      <c r="L27" s="48"/>
      <c r="M27" s="48"/>
      <c r="N27" s="48"/>
    </row>
    <row r="28" spans="1:14">
      <c r="A28" s="89"/>
      <c r="B28" s="48"/>
      <c r="C28" s="92" t="s">
        <v>196</v>
      </c>
      <c r="D28" s="63" t="s">
        <v>242</v>
      </c>
      <c r="E28" s="63"/>
      <c r="F28" s="63"/>
      <c r="G28" s="48" t="s">
        <v>47</v>
      </c>
      <c r="H28" s="48" t="s">
        <v>47</v>
      </c>
      <c r="I28" s="48">
        <v>3</v>
      </c>
      <c r="J28" s="48"/>
      <c r="K28" s="48">
        <v>3</v>
      </c>
      <c r="L28" s="48"/>
      <c r="M28" s="48"/>
      <c r="N28" s="48"/>
    </row>
    <row r="29" spans="1:14">
      <c r="A29" s="89"/>
      <c r="B29" s="48"/>
      <c r="C29" s="93"/>
      <c r="D29" s="63" t="s">
        <v>199</v>
      </c>
      <c r="E29" s="63"/>
      <c r="F29" s="63"/>
      <c r="G29" s="48" t="s">
        <v>47</v>
      </c>
      <c r="H29" s="48" t="s">
        <v>47</v>
      </c>
      <c r="I29" s="48">
        <v>3</v>
      </c>
      <c r="J29" s="48"/>
      <c r="K29" s="48">
        <v>3</v>
      </c>
      <c r="L29" s="48"/>
      <c r="M29" s="48"/>
      <c r="N29" s="48"/>
    </row>
    <row r="30" ht="33.75" spans="1:14">
      <c r="A30" s="89"/>
      <c r="B30" s="48" t="s">
        <v>200</v>
      </c>
      <c r="C30" s="48" t="s">
        <v>201</v>
      </c>
      <c r="D30" s="63" t="s">
        <v>202</v>
      </c>
      <c r="E30" s="63"/>
      <c r="F30" s="63"/>
      <c r="G30" s="49" t="s">
        <v>339</v>
      </c>
      <c r="H30" s="49">
        <v>0.98</v>
      </c>
      <c r="I30" s="48">
        <v>10</v>
      </c>
      <c r="J30" s="48"/>
      <c r="K30" s="48">
        <v>9</v>
      </c>
      <c r="L30" s="48"/>
      <c r="M30" s="48"/>
      <c r="N30" s="48"/>
    </row>
    <row r="31" spans="1:14">
      <c r="A31" s="94" t="s">
        <v>204</v>
      </c>
      <c r="B31" s="94"/>
      <c r="C31" s="94"/>
      <c r="D31" s="94"/>
      <c r="E31" s="94"/>
      <c r="F31" s="94"/>
      <c r="G31" s="94"/>
      <c r="H31" s="94"/>
      <c r="I31" s="101">
        <f>SUM(I13:I30,J6)</f>
        <v>100</v>
      </c>
      <c r="J31" s="101"/>
      <c r="K31" s="101">
        <f>SUM(K13:K30,N6)</f>
        <v>95.798</v>
      </c>
      <c r="L31" s="101"/>
      <c r="M31" s="82"/>
      <c r="N31" s="82"/>
    </row>
    <row r="32" spans="1:14">
      <c r="A32" s="95" t="s">
        <v>205</v>
      </c>
      <c r="B32" s="96"/>
      <c r="C32" s="96"/>
      <c r="D32" s="96"/>
      <c r="E32" s="96"/>
      <c r="F32" s="96"/>
      <c r="G32" s="96"/>
      <c r="H32" s="96"/>
      <c r="I32" s="27" t="s">
        <v>206</v>
      </c>
      <c r="J32" s="27"/>
      <c r="K32" s="27"/>
      <c r="L32" s="27"/>
      <c r="M32" s="27"/>
      <c r="N32" s="27"/>
    </row>
    <row r="33" spans="1:14">
      <c r="A33" s="20" t="s">
        <v>207</v>
      </c>
      <c r="B33" s="20"/>
      <c r="C33" s="20"/>
      <c r="D33" s="20"/>
      <c r="E33" s="20"/>
      <c r="F33" s="20"/>
      <c r="G33" s="20"/>
      <c r="H33" s="20"/>
      <c r="I33" s="20"/>
      <c r="J33" s="20"/>
      <c r="K33" s="20"/>
      <c r="L33" s="20"/>
      <c r="M33" s="20"/>
      <c r="N33" s="20"/>
    </row>
    <row r="34" spans="1:14">
      <c r="A34" s="20" t="s">
        <v>208</v>
      </c>
      <c r="B34" s="20"/>
      <c r="C34" s="20"/>
      <c r="D34" s="20"/>
      <c r="E34" s="20"/>
      <c r="F34" s="20"/>
      <c r="G34" s="20"/>
      <c r="H34" s="20"/>
      <c r="I34" s="20"/>
      <c r="J34" s="20"/>
      <c r="K34" s="20"/>
      <c r="L34" s="20"/>
      <c r="M34" s="20"/>
      <c r="N34" s="20"/>
    </row>
    <row r="35" spans="1:14">
      <c r="A35" s="20" t="s">
        <v>209</v>
      </c>
      <c r="B35" s="20"/>
      <c r="C35" s="20"/>
      <c r="D35" s="20"/>
      <c r="E35" s="20"/>
      <c r="F35" s="20"/>
      <c r="G35" s="20"/>
      <c r="H35" s="20"/>
      <c r="I35" s="20"/>
      <c r="J35" s="20"/>
      <c r="K35" s="20"/>
      <c r="L35" s="20"/>
      <c r="M35" s="20"/>
      <c r="N35" s="20"/>
    </row>
  </sheetData>
  <mergeCells count="134">
    <mergeCell ref="A1:N1"/>
    <mergeCell ref="A2:B2"/>
    <mergeCell ref="C2:N2"/>
    <mergeCell ref="A3:B3"/>
    <mergeCell ref="C3:G3"/>
    <mergeCell ref="H3:I3"/>
    <mergeCell ref="J3:N3"/>
    <mergeCell ref="Q3:R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A31:H31"/>
    <mergeCell ref="I31:J31"/>
    <mergeCell ref="K31:L31"/>
    <mergeCell ref="M31:N31"/>
    <mergeCell ref="A32:H32"/>
    <mergeCell ref="I32:N32"/>
    <mergeCell ref="A33:N33"/>
    <mergeCell ref="A34:N34"/>
    <mergeCell ref="A35:N35"/>
    <mergeCell ref="A10:A11"/>
    <mergeCell ref="A12:A30"/>
    <mergeCell ref="B13:B23"/>
    <mergeCell ref="B24:B29"/>
    <mergeCell ref="C13:C18"/>
    <mergeCell ref="C19:C20"/>
    <mergeCell ref="C21:C22"/>
    <mergeCell ref="C24:C26"/>
    <mergeCell ref="C28:C29"/>
    <mergeCell ref="E4:E5"/>
    <mergeCell ref="N4:N5"/>
    <mergeCell ref="A4:B9"/>
    <mergeCell ref="C4:D5"/>
    <mergeCell ref="F4:G5"/>
    <mergeCell ref="H4:I5"/>
    <mergeCell ref="J4:K5"/>
    <mergeCell ref="L4:M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整体支出绩效自评表</vt:lpstr>
      <vt:lpstr>部门预算项目支出绩效自评结果汇总表</vt:lpstr>
      <vt:lpstr>甘肃省陇南市赵家沟金矿普查</vt:lpstr>
      <vt:lpstr>甘肃省西成矿田磨沟一带铅锌矿调查评价项目</vt:lpstr>
      <vt:lpstr>甘肃省西秦岭成矿带铅锌金锑多金属矿找矿靶区优选</vt:lpstr>
      <vt:lpstr>陇南市成县城关镇地质灾害精细调查</vt:lpstr>
      <vt:lpstr>甘肃省陇南市厂坝-郭家沟一带铅锌多金属矿异常查证</vt:lpstr>
      <vt:lpstr>甘肃省徽县半坡山铅锌矿普查</vt:lpstr>
      <vt:lpstr>甘肃省景泰县响水沟天然矿泉水资源调查评价</vt:lpstr>
      <vt:lpstr>自然资源部黄河上游战略性矿产资源重点实验室人才培养与平台建设</vt:lpstr>
      <vt:lpstr>自然资源保护能力建设资金支出绩效评价表</vt:lpstr>
      <vt:lpstr>2022-2023年度全省汛期驻守技术支撑及应急排查处置项目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qy何时了</cp:lastModifiedBy>
  <dcterms:created xsi:type="dcterms:W3CDTF">2022-01-22T05:14:00Z</dcterms:created>
  <cp:lastPrinted>2023-03-22T03:16:00Z</cp:lastPrinted>
  <dcterms:modified xsi:type="dcterms:W3CDTF">2023-09-06T08:05:35Z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C2ABBC5B3F88423388AE8822D756739A</vt:lpwstr>
  </property>
  <property fmtid="{D5CDD505-2E9C-101B-9397-08002B2CF9AE}" pid="3" name="KSOProductBuildVer">
    <vt:lpwstr>2052-11.1.0.14309</vt:lpwstr>
  </property>
</Properties>
</file>